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\Juni udkast 2025\Templates - final\"/>
    </mc:Choice>
  </mc:AlternateContent>
  <xr:revisionPtr revIDLastSave="0" documentId="13_ncr:1_{ACC079DE-E3FC-4B95-AECE-EE02FB05325E}" xr6:coauthVersionLast="47" xr6:coauthVersionMax="47" xr10:uidLastSave="{00000000-0000-0000-0000-000000000000}"/>
  <bookViews>
    <workbookView xWindow="-110" yWindow="-110" windowWidth="19420" windowHeight="10300" activeTab="2" xr2:uid="{A85BB8A0-D446-4012-AC64-69A117929C8B}"/>
  </bookViews>
  <sheets>
    <sheet name="Budget template guide" sheetId="7" r:id="rId1"/>
    <sheet name="Total Budget" sheetId="2" r:id="rId2"/>
    <sheet name="Year 1 20xx" sheetId="4" r:id="rId3"/>
    <sheet name="Year 2 20xx" sheetId="5" r:id="rId4"/>
    <sheet name="Year 3 20xx" sheetId="6" r:id="rId5"/>
    <sheet name="Year 4 20xx" sheetId="8" r:id="rId6"/>
    <sheet name="Fee rates and unit costs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8" l="1"/>
  <c r="E85" i="8"/>
  <c r="J35" i="6"/>
  <c r="D85" i="6"/>
  <c r="E85" i="6"/>
  <c r="D85" i="5"/>
  <c r="E85" i="5"/>
  <c r="E85" i="4"/>
  <c r="D85" i="4"/>
  <c r="G85" i="4"/>
  <c r="L68" i="4"/>
  <c r="L29" i="4"/>
  <c r="D29" i="4"/>
  <c r="E7" i="4"/>
  <c r="L8" i="4"/>
  <c r="E58" i="8"/>
  <c r="F58" i="8"/>
  <c r="G58" i="8"/>
  <c r="H58" i="8"/>
  <c r="I58" i="8"/>
  <c r="J58" i="8"/>
  <c r="K58" i="8"/>
  <c r="L58" i="8"/>
  <c r="M58" i="8"/>
  <c r="N58" i="8"/>
  <c r="D58" i="8"/>
  <c r="E58" i="6"/>
  <c r="F58" i="6"/>
  <c r="G58" i="6"/>
  <c r="H58" i="6"/>
  <c r="I58" i="6"/>
  <c r="J58" i="6"/>
  <c r="K58" i="6"/>
  <c r="L58" i="6"/>
  <c r="M58" i="6"/>
  <c r="N58" i="6"/>
  <c r="D58" i="6"/>
  <c r="J58" i="5"/>
  <c r="E58" i="5"/>
  <c r="F58" i="5"/>
  <c r="G58" i="5"/>
  <c r="H58" i="5"/>
  <c r="I58" i="5"/>
  <c r="K58" i="5"/>
  <c r="L58" i="5"/>
  <c r="M58" i="5"/>
  <c r="N58" i="5"/>
  <c r="D58" i="5"/>
  <c r="L58" i="4"/>
  <c r="M58" i="4"/>
  <c r="N58" i="4"/>
  <c r="G58" i="4"/>
  <c r="H58" i="4"/>
  <c r="I58" i="4"/>
  <c r="J58" i="4"/>
  <c r="K58" i="4"/>
  <c r="F58" i="4"/>
  <c r="D58" i="4"/>
  <c r="L111" i="4"/>
  <c r="E58" i="4"/>
  <c r="K7" i="8"/>
  <c r="F36" i="3"/>
  <c r="F33" i="3"/>
  <c r="G38" i="2"/>
  <c r="F38" i="2"/>
  <c r="E38" i="2"/>
  <c r="D38" i="2"/>
  <c r="F37" i="2"/>
  <c r="E37" i="2"/>
  <c r="D37" i="2"/>
  <c r="F36" i="2"/>
  <c r="E36" i="2"/>
  <c r="D36" i="2"/>
  <c r="C35" i="2"/>
  <c r="G37" i="2"/>
  <c r="G36" i="2"/>
  <c r="G33" i="2"/>
  <c r="F33" i="2"/>
  <c r="E33" i="2"/>
  <c r="D33" i="2"/>
  <c r="F32" i="2"/>
  <c r="F30" i="2" s="1"/>
  <c r="F29" i="2" s="1"/>
  <c r="E32" i="2"/>
  <c r="D32" i="2"/>
  <c r="F31" i="2"/>
  <c r="E31" i="2"/>
  <c r="D31" i="2"/>
  <c r="G31" i="2"/>
  <c r="F27" i="2"/>
  <c r="E27" i="2"/>
  <c r="D27" i="2"/>
  <c r="F26" i="2"/>
  <c r="E26" i="2"/>
  <c r="D26" i="2"/>
  <c r="C26" i="2"/>
  <c r="G23" i="2"/>
  <c r="G24" i="2"/>
  <c r="G27" i="2"/>
  <c r="G26" i="2"/>
  <c r="F24" i="2"/>
  <c r="E24" i="2"/>
  <c r="D24" i="2"/>
  <c r="C24" i="2"/>
  <c r="F23" i="2"/>
  <c r="E23" i="2"/>
  <c r="D23" i="2"/>
  <c r="C23" i="2"/>
  <c r="G22" i="2"/>
  <c r="F22" i="2"/>
  <c r="E22" i="2"/>
  <c r="D22" i="2"/>
  <c r="C22" i="2"/>
  <c r="F35" i="2"/>
  <c r="F34" i="2" s="1"/>
  <c r="F21" i="2"/>
  <c r="M111" i="8"/>
  <c r="L111" i="8"/>
  <c r="K111" i="8"/>
  <c r="J111" i="8"/>
  <c r="I111" i="8"/>
  <c r="H111" i="8"/>
  <c r="G111" i="8"/>
  <c r="F111" i="8"/>
  <c r="E111" i="8"/>
  <c r="D111" i="8"/>
  <c r="L110" i="8"/>
  <c r="N110" i="8" s="1"/>
  <c r="N109" i="8"/>
  <c r="L109" i="8"/>
  <c r="L105" i="8"/>
  <c r="N105" i="8" s="1"/>
  <c r="N111" i="8" s="1"/>
  <c r="M101" i="8"/>
  <c r="K101" i="8"/>
  <c r="G101" i="8"/>
  <c r="F101" i="8"/>
  <c r="D101" i="8"/>
  <c r="N100" i="8"/>
  <c r="N96" i="8"/>
  <c r="N95" i="8" s="1"/>
  <c r="N101" i="8" s="1"/>
  <c r="L96" i="8"/>
  <c r="M95" i="8"/>
  <c r="L95" i="8"/>
  <c r="K95" i="8"/>
  <c r="J95" i="8"/>
  <c r="I95" i="8"/>
  <c r="H95" i="8"/>
  <c r="G95" i="8"/>
  <c r="F95" i="8"/>
  <c r="E95" i="8"/>
  <c r="E101" i="8" s="1"/>
  <c r="D95" i="8"/>
  <c r="L94" i="8"/>
  <c r="N94" i="8" s="1"/>
  <c r="N91" i="8"/>
  <c r="N90" i="8" s="1"/>
  <c r="N89" i="8" s="1"/>
  <c r="L91" i="8"/>
  <c r="L90" i="8" s="1"/>
  <c r="M90" i="8"/>
  <c r="M89" i="8" s="1"/>
  <c r="K90" i="8"/>
  <c r="K89" i="8" s="1"/>
  <c r="J90" i="8"/>
  <c r="J101" i="8" s="1"/>
  <c r="I90" i="8"/>
  <c r="I101" i="8" s="1"/>
  <c r="H90" i="8"/>
  <c r="H101" i="8" s="1"/>
  <c r="G90" i="8"/>
  <c r="F90" i="8"/>
  <c r="E90" i="8"/>
  <c r="D90" i="8"/>
  <c r="G89" i="8"/>
  <c r="F89" i="8"/>
  <c r="E89" i="8"/>
  <c r="D89" i="8"/>
  <c r="N84" i="8"/>
  <c r="L84" i="8"/>
  <c r="L83" i="8"/>
  <c r="N83" i="8" s="1"/>
  <c r="L82" i="8"/>
  <c r="L81" i="8" s="1"/>
  <c r="M81" i="8"/>
  <c r="K81" i="8"/>
  <c r="J81" i="8"/>
  <c r="I81" i="8"/>
  <c r="H81" i="8"/>
  <c r="G81" i="8"/>
  <c r="F81" i="8"/>
  <c r="E81" i="8"/>
  <c r="D81" i="8"/>
  <c r="L80" i="8"/>
  <c r="N80" i="8" s="1"/>
  <c r="L79" i="8"/>
  <c r="N79" i="8" s="1"/>
  <c r="M78" i="8"/>
  <c r="M68" i="8" s="1"/>
  <c r="M85" i="8" s="1"/>
  <c r="L78" i="8"/>
  <c r="K78" i="8"/>
  <c r="J78" i="8"/>
  <c r="I78" i="8"/>
  <c r="H78" i="8"/>
  <c r="G78" i="8"/>
  <c r="F78" i="8"/>
  <c r="E78" i="8"/>
  <c r="D78" i="8"/>
  <c r="N77" i="8"/>
  <c r="L77" i="8"/>
  <c r="L76" i="8"/>
  <c r="N76" i="8" s="1"/>
  <c r="L75" i="8"/>
  <c r="N75" i="8" s="1"/>
  <c r="L73" i="8"/>
  <c r="L69" i="8" s="1"/>
  <c r="L68" i="8" s="1"/>
  <c r="L85" i="8" s="1"/>
  <c r="L72" i="8"/>
  <c r="N72" i="8" s="1"/>
  <c r="L70" i="8"/>
  <c r="N70" i="8" s="1"/>
  <c r="M69" i="8"/>
  <c r="K69" i="8"/>
  <c r="K68" i="8" s="1"/>
  <c r="K85" i="8" s="1"/>
  <c r="J69" i="8"/>
  <c r="J68" i="8" s="1"/>
  <c r="J85" i="8" s="1"/>
  <c r="I69" i="8"/>
  <c r="I68" i="8" s="1"/>
  <c r="I85" i="8" s="1"/>
  <c r="H69" i="8"/>
  <c r="H68" i="8" s="1"/>
  <c r="H85" i="8" s="1"/>
  <c r="G69" i="8"/>
  <c r="G68" i="8" s="1"/>
  <c r="G85" i="8" s="1"/>
  <c r="F69" i="8"/>
  <c r="F68" i="8" s="1"/>
  <c r="F85" i="8" s="1"/>
  <c r="E69" i="8"/>
  <c r="E68" i="8" s="1"/>
  <c r="D69" i="8"/>
  <c r="D68" i="8" s="1"/>
  <c r="L63" i="8"/>
  <c r="N63" i="8" s="1"/>
  <c r="L62" i="8"/>
  <c r="N62" i="8" s="1"/>
  <c r="L61" i="8"/>
  <c r="N61" i="8" s="1"/>
  <c r="L59" i="8"/>
  <c r="N59" i="8" s="1"/>
  <c r="N57" i="8"/>
  <c r="L57" i="8"/>
  <c r="L56" i="8"/>
  <c r="N56" i="8" s="1"/>
  <c r="L55" i="8"/>
  <c r="N55" i="8" s="1"/>
  <c r="L52" i="8"/>
  <c r="N52" i="8" s="1"/>
  <c r="L50" i="8"/>
  <c r="N50" i="8" s="1"/>
  <c r="M49" i="8"/>
  <c r="K49" i="8"/>
  <c r="J49" i="8"/>
  <c r="I49" i="8"/>
  <c r="H49" i="8"/>
  <c r="G49" i="8"/>
  <c r="F49" i="8"/>
  <c r="E49" i="8"/>
  <c r="D49" i="8"/>
  <c r="L48" i="8"/>
  <c r="N48" i="8" s="1"/>
  <c r="N47" i="8"/>
  <c r="L47" i="8"/>
  <c r="L44" i="8"/>
  <c r="N44" i="8" s="1"/>
  <c r="L40" i="8"/>
  <c r="N40" i="8" s="1"/>
  <c r="L37" i="8"/>
  <c r="N37" i="8" s="1"/>
  <c r="M36" i="8"/>
  <c r="K36" i="8"/>
  <c r="J36" i="8"/>
  <c r="I36" i="8"/>
  <c r="H36" i="8"/>
  <c r="G36" i="8"/>
  <c r="F36" i="8"/>
  <c r="E36" i="8"/>
  <c r="D36" i="8"/>
  <c r="L34" i="8"/>
  <c r="N34" i="8" s="1"/>
  <c r="N33" i="8"/>
  <c r="L33" i="8"/>
  <c r="L32" i="8"/>
  <c r="N32" i="8" s="1"/>
  <c r="L30" i="8"/>
  <c r="N30" i="8" s="1"/>
  <c r="N29" i="8" s="1"/>
  <c r="M29" i="8"/>
  <c r="K29" i="8"/>
  <c r="J29" i="8"/>
  <c r="I29" i="8"/>
  <c r="H29" i="8"/>
  <c r="H6" i="8" s="1"/>
  <c r="G29" i="8"/>
  <c r="F29" i="8"/>
  <c r="E29" i="8"/>
  <c r="D29" i="8"/>
  <c r="L28" i="8"/>
  <c r="N28" i="8" s="1"/>
  <c r="N27" i="8"/>
  <c r="L27" i="8"/>
  <c r="N26" i="8"/>
  <c r="L26" i="8"/>
  <c r="L23" i="8"/>
  <c r="N23" i="8" s="1"/>
  <c r="N21" i="8"/>
  <c r="L21" i="8"/>
  <c r="M20" i="8"/>
  <c r="L20" i="8"/>
  <c r="K20" i="8"/>
  <c r="J20" i="8"/>
  <c r="J6" i="8" s="1"/>
  <c r="I20" i="8"/>
  <c r="H20" i="8"/>
  <c r="G20" i="8"/>
  <c r="F20" i="8"/>
  <c r="E20" i="8"/>
  <c r="D20" i="8"/>
  <c r="L19" i="8"/>
  <c r="N19" i="8" s="1"/>
  <c r="L18" i="8"/>
  <c r="N18" i="8" s="1"/>
  <c r="L15" i="8"/>
  <c r="N15" i="8" s="1"/>
  <c r="L11" i="8"/>
  <c r="N11" i="8" s="1"/>
  <c r="L8" i="8"/>
  <c r="N8" i="8" s="1"/>
  <c r="N7" i="8" s="1"/>
  <c r="M7" i="8"/>
  <c r="J7" i="8"/>
  <c r="I7" i="8"/>
  <c r="H7" i="8"/>
  <c r="G7" i="8"/>
  <c r="G6" i="8" s="1"/>
  <c r="F7" i="8"/>
  <c r="F6" i="8" s="1"/>
  <c r="E7" i="8"/>
  <c r="E6" i="8" s="1"/>
  <c r="D7" i="8"/>
  <c r="D6" i="8" s="1"/>
  <c r="M6" i="8"/>
  <c r="K6" i="8"/>
  <c r="I6" i="8"/>
  <c r="M111" i="6"/>
  <c r="K111" i="6"/>
  <c r="J111" i="6"/>
  <c r="I111" i="6"/>
  <c r="H111" i="6"/>
  <c r="G111" i="6"/>
  <c r="F111" i="6"/>
  <c r="E111" i="6"/>
  <c r="D111" i="6"/>
  <c r="L110" i="6"/>
  <c r="N110" i="6" s="1"/>
  <c r="L109" i="6"/>
  <c r="N109" i="6" s="1"/>
  <c r="L105" i="6"/>
  <c r="N105" i="6" s="1"/>
  <c r="N111" i="6" s="1"/>
  <c r="K101" i="6"/>
  <c r="G101" i="6"/>
  <c r="F101" i="6"/>
  <c r="D101" i="6"/>
  <c r="N100" i="6"/>
  <c r="L96" i="6"/>
  <c r="N96" i="6" s="1"/>
  <c r="N95" i="6" s="1"/>
  <c r="M95" i="6"/>
  <c r="L95" i="6"/>
  <c r="K95" i="6"/>
  <c r="J95" i="6"/>
  <c r="I95" i="6"/>
  <c r="H95" i="6"/>
  <c r="G95" i="6"/>
  <c r="F95" i="6"/>
  <c r="E95" i="6"/>
  <c r="E101" i="6" s="1"/>
  <c r="D95" i="6"/>
  <c r="N94" i="6"/>
  <c r="L94" i="6"/>
  <c r="N91" i="6"/>
  <c r="N90" i="6" s="1"/>
  <c r="N89" i="6" s="1"/>
  <c r="L91" i="6"/>
  <c r="M90" i="6"/>
  <c r="M89" i="6" s="1"/>
  <c r="L90" i="6"/>
  <c r="L89" i="6" s="1"/>
  <c r="K90" i="6"/>
  <c r="J90" i="6"/>
  <c r="J101" i="6" s="1"/>
  <c r="I90" i="6"/>
  <c r="I101" i="6" s="1"/>
  <c r="H90" i="6"/>
  <c r="H101" i="6" s="1"/>
  <c r="G90" i="6"/>
  <c r="F90" i="6"/>
  <c r="E90" i="6"/>
  <c r="D90" i="6"/>
  <c r="D89" i="6" s="1"/>
  <c r="K89" i="6"/>
  <c r="G89" i="6"/>
  <c r="F89" i="6"/>
  <c r="L84" i="6"/>
  <c r="N84" i="6" s="1"/>
  <c r="L83" i="6"/>
  <c r="N83" i="6" s="1"/>
  <c r="N82" i="6"/>
  <c r="L82" i="6"/>
  <c r="L81" i="6" s="1"/>
  <c r="M81" i="6"/>
  <c r="K81" i="6"/>
  <c r="J81" i="6"/>
  <c r="I81" i="6"/>
  <c r="H81" i="6"/>
  <c r="G81" i="6"/>
  <c r="F81" i="6"/>
  <c r="E81" i="6"/>
  <c r="D81" i="6"/>
  <c r="L80" i="6"/>
  <c r="N80" i="6" s="1"/>
  <c r="L79" i="6"/>
  <c r="N79" i="6" s="1"/>
  <c r="N78" i="6" s="1"/>
  <c r="M78" i="6"/>
  <c r="L78" i="6"/>
  <c r="K78" i="6"/>
  <c r="J78" i="6"/>
  <c r="I78" i="6"/>
  <c r="H78" i="6"/>
  <c r="G78" i="6"/>
  <c r="F78" i="6"/>
  <c r="F68" i="6" s="1"/>
  <c r="F85" i="6" s="1"/>
  <c r="E78" i="6"/>
  <c r="D78" i="6"/>
  <c r="L77" i="6"/>
  <c r="N77" i="6" s="1"/>
  <c r="L76" i="6"/>
  <c r="N76" i="6" s="1"/>
  <c r="N75" i="6"/>
  <c r="L75" i="6"/>
  <c r="L73" i="6"/>
  <c r="N73" i="6" s="1"/>
  <c r="L72" i="6"/>
  <c r="N72" i="6" s="1"/>
  <c r="L70" i="6"/>
  <c r="N70" i="6" s="1"/>
  <c r="N69" i="6" s="1"/>
  <c r="M69" i="6"/>
  <c r="M68" i="6" s="1"/>
  <c r="M85" i="6" s="1"/>
  <c r="K69" i="6"/>
  <c r="K68" i="6" s="1"/>
  <c r="K85" i="6" s="1"/>
  <c r="J69" i="6"/>
  <c r="I69" i="6"/>
  <c r="H69" i="6"/>
  <c r="H68" i="6" s="1"/>
  <c r="H85" i="6" s="1"/>
  <c r="G69" i="6"/>
  <c r="G68" i="6" s="1"/>
  <c r="G85" i="6" s="1"/>
  <c r="F69" i="6"/>
  <c r="E69" i="6"/>
  <c r="E68" i="6" s="1"/>
  <c r="D69" i="6"/>
  <c r="D68" i="6" s="1"/>
  <c r="J68" i="6"/>
  <c r="J85" i="6" s="1"/>
  <c r="I68" i="6"/>
  <c r="I85" i="6" s="1"/>
  <c r="N63" i="6"/>
  <c r="L63" i="6"/>
  <c r="N62" i="6"/>
  <c r="L62" i="6"/>
  <c r="L61" i="6"/>
  <c r="N61" i="6" s="1"/>
  <c r="L59" i="6"/>
  <c r="N59" i="6" s="1"/>
  <c r="L57" i="6"/>
  <c r="N57" i="6" s="1"/>
  <c r="L56" i="6"/>
  <c r="N56" i="6" s="1"/>
  <c r="N55" i="6"/>
  <c r="L55" i="6"/>
  <c r="L52" i="6"/>
  <c r="L49" i="6" s="1"/>
  <c r="L50" i="6"/>
  <c r="N50" i="6" s="1"/>
  <c r="M49" i="6"/>
  <c r="K49" i="6"/>
  <c r="J49" i="6"/>
  <c r="I49" i="6"/>
  <c r="H49" i="6"/>
  <c r="G49" i="6"/>
  <c r="F49" i="6"/>
  <c r="E49" i="6"/>
  <c r="D49" i="6"/>
  <c r="N48" i="6"/>
  <c r="L48" i="6"/>
  <c r="N47" i="6"/>
  <c r="L47" i="6"/>
  <c r="L44" i="6"/>
  <c r="N44" i="6" s="1"/>
  <c r="L40" i="6"/>
  <c r="N40" i="6" s="1"/>
  <c r="N36" i="6" s="1"/>
  <c r="N37" i="6"/>
  <c r="L37" i="6"/>
  <c r="L36" i="6" s="1"/>
  <c r="M36" i="6"/>
  <c r="K36" i="6"/>
  <c r="J36" i="6"/>
  <c r="I36" i="6"/>
  <c r="H36" i="6"/>
  <c r="G36" i="6"/>
  <c r="F36" i="6"/>
  <c r="E36" i="6"/>
  <c r="D36" i="6"/>
  <c r="N34" i="6"/>
  <c r="L34" i="6"/>
  <c r="N33" i="6"/>
  <c r="L33" i="6"/>
  <c r="L32" i="6"/>
  <c r="N32" i="6" s="1"/>
  <c r="L30" i="6"/>
  <c r="N30" i="6" s="1"/>
  <c r="N29" i="6" s="1"/>
  <c r="M29" i="6"/>
  <c r="L29" i="6"/>
  <c r="K29" i="6"/>
  <c r="J29" i="6"/>
  <c r="I29" i="6"/>
  <c r="H29" i="6"/>
  <c r="G29" i="6"/>
  <c r="G6" i="6" s="1"/>
  <c r="F29" i="6"/>
  <c r="E29" i="6"/>
  <c r="D29" i="6"/>
  <c r="D6" i="6" s="1"/>
  <c r="L28" i="6"/>
  <c r="N28" i="6" s="1"/>
  <c r="L27" i="6"/>
  <c r="N27" i="6" s="1"/>
  <c r="N26" i="6"/>
  <c r="L26" i="6"/>
  <c r="L23" i="6"/>
  <c r="N23" i="6" s="1"/>
  <c r="L21" i="6"/>
  <c r="N21" i="6" s="1"/>
  <c r="N20" i="6" s="1"/>
  <c r="M20" i="6"/>
  <c r="K20" i="6"/>
  <c r="J20" i="6"/>
  <c r="I20" i="6"/>
  <c r="H20" i="6"/>
  <c r="G20" i="6"/>
  <c r="F20" i="6"/>
  <c r="E20" i="6"/>
  <c r="E6" i="6" s="1"/>
  <c r="D20" i="6"/>
  <c r="N19" i="6"/>
  <c r="L19" i="6"/>
  <c r="N18" i="6"/>
  <c r="L18" i="6"/>
  <c r="L15" i="6"/>
  <c r="N15" i="6" s="1"/>
  <c r="L11" i="6"/>
  <c r="L7" i="6" s="1"/>
  <c r="N8" i="6"/>
  <c r="L8" i="6"/>
  <c r="M7" i="6"/>
  <c r="K7" i="6"/>
  <c r="J7" i="6"/>
  <c r="J6" i="6" s="1"/>
  <c r="I7" i="6"/>
  <c r="H7" i="6"/>
  <c r="H6" i="6" s="1"/>
  <c r="G7" i="6"/>
  <c r="F7" i="6"/>
  <c r="F6" i="6" s="1"/>
  <c r="E7" i="6"/>
  <c r="D7" i="6"/>
  <c r="M6" i="6"/>
  <c r="K6" i="6"/>
  <c r="I6" i="6"/>
  <c r="M111" i="5"/>
  <c r="K111" i="5"/>
  <c r="J111" i="5"/>
  <c r="I111" i="5"/>
  <c r="H111" i="5"/>
  <c r="G111" i="5"/>
  <c r="F111" i="5"/>
  <c r="E111" i="5"/>
  <c r="D111" i="5"/>
  <c r="L110" i="5"/>
  <c r="N110" i="5" s="1"/>
  <c r="L109" i="5"/>
  <c r="N109" i="5" s="1"/>
  <c r="L105" i="5"/>
  <c r="N105" i="5" s="1"/>
  <c r="N111" i="5" s="1"/>
  <c r="M101" i="5"/>
  <c r="K101" i="5"/>
  <c r="G101" i="5"/>
  <c r="F101" i="5"/>
  <c r="D101" i="5"/>
  <c r="N100" i="5"/>
  <c r="L96" i="5"/>
  <c r="N96" i="5" s="1"/>
  <c r="N95" i="5" s="1"/>
  <c r="M95" i="5"/>
  <c r="L95" i="5"/>
  <c r="K95" i="5"/>
  <c r="J95" i="5"/>
  <c r="I95" i="5"/>
  <c r="H95" i="5"/>
  <c r="G95" i="5"/>
  <c r="F95" i="5"/>
  <c r="E95" i="5"/>
  <c r="E101" i="5" s="1"/>
  <c r="D95" i="5"/>
  <c r="N94" i="5"/>
  <c r="L94" i="5"/>
  <c r="N91" i="5"/>
  <c r="L91" i="5"/>
  <c r="N90" i="5"/>
  <c r="M90" i="5"/>
  <c r="M89" i="5" s="1"/>
  <c r="L90" i="5"/>
  <c r="L89" i="5" s="1"/>
  <c r="K90" i="5"/>
  <c r="K89" i="5" s="1"/>
  <c r="J90" i="5"/>
  <c r="J101" i="5" s="1"/>
  <c r="I90" i="5"/>
  <c r="I101" i="5" s="1"/>
  <c r="H90" i="5"/>
  <c r="H101" i="5" s="1"/>
  <c r="G90" i="5"/>
  <c r="F90" i="5"/>
  <c r="E90" i="5"/>
  <c r="D90" i="5"/>
  <c r="G89" i="5"/>
  <c r="F89" i="5"/>
  <c r="E89" i="5"/>
  <c r="D89" i="5"/>
  <c r="L84" i="5"/>
  <c r="N84" i="5" s="1"/>
  <c r="L83" i="5"/>
  <c r="N83" i="5" s="1"/>
  <c r="L82" i="5"/>
  <c r="L81" i="5" s="1"/>
  <c r="M81" i="5"/>
  <c r="K81" i="5"/>
  <c r="J81" i="5"/>
  <c r="I81" i="5"/>
  <c r="H81" i="5"/>
  <c r="G81" i="5"/>
  <c r="F81" i="5"/>
  <c r="E81" i="5"/>
  <c r="D81" i="5"/>
  <c r="L80" i="5"/>
  <c r="N80" i="5" s="1"/>
  <c r="L79" i="5"/>
  <c r="N79" i="5" s="1"/>
  <c r="N78" i="5" s="1"/>
  <c r="M78" i="5"/>
  <c r="L78" i="5"/>
  <c r="K78" i="5"/>
  <c r="J78" i="5"/>
  <c r="I78" i="5"/>
  <c r="H78" i="5"/>
  <c r="G78" i="5"/>
  <c r="F78" i="5"/>
  <c r="E78" i="5"/>
  <c r="D78" i="5"/>
  <c r="L77" i="5"/>
  <c r="N77" i="5" s="1"/>
  <c r="L76" i="5"/>
  <c r="N76" i="5" s="1"/>
  <c r="L75" i="5"/>
  <c r="N75" i="5" s="1"/>
  <c r="L73" i="5"/>
  <c r="N73" i="5" s="1"/>
  <c r="L72" i="5"/>
  <c r="N72" i="5" s="1"/>
  <c r="L70" i="5"/>
  <c r="N70" i="5" s="1"/>
  <c r="N69" i="5" s="1"/>
  <c r="M69" i="5"/>
  <c r="M68" i="5" s="1"/>
  <c r="M85" i="5" s="1"/>
  <c r="K69" i="5"/>
  <c r="K68" i="5" s="1"/>
  <c r="K85" i="5" s="1"/>
  <c r="J69" i="5"/>
  <c r="J68" i="5" s="1"/>
  <c r="J85" i="5" s="1"/>
  <c r="I69" i="5"/>
  <c r="H69" i="5"/>
  <c r="H68" i="5" s="1"/>
  <c r="H85" i="5" s="1"/>
  <c r="G69" i="5"/>
  <c r="G68" i="5" s="1"/>
  <c r="G85" i="5" s="1"/>
  <c r="F69" i="5"/>
  <c r="E69" i="5"/>
  <c r="E68" i="5" s="1"/>
  <c r="D69" i="5"/>
  <c r="D68" i="5" s="1"/>
  <c r="I68" i="5"/>
  <c r="I85" i="5" s="1"/>
  <c r="N63" i="5"/>
  <c r="L63" i="5"/>
  <c r="L62" i="5"/>
  <c r="N62" i="5" s="1"/>
  <c r="L61" i="5"/>
  <c r="N61" i="5" s="1"/>
  <c r="L59" i="5"/>
  <c r="N59" i="5" s="1"/>
  <c r="L57" i="5"/>
  <c r="N57" i="5" s="1"/>
  <c r="L56" i="5"/>
  <c r="N56" i="5" s="1"/>
  <c r="L55" i="5"/>
  <c r="N55" i="5" s="1"/>
  <c r="L52" i="5"/>
  <c r="L49" i="5" s="1"/>
  <c r="L50" i="5"/>
  <c r="N50" i="5" s="1"/>
  <c r="M49" i="5"/>
  <c r="K49" i="5"/>
  <c r="J49" i="5"/>
  <c r="I49" i="5"/>
  <c r="H49" i="5"/>
  <c r="G49" i="5"/>
  <c r="F49" i="5"/>
  <c r="E49" i="5"/>
  <c r="D49" i="5"/>
  <c r="N48" i="5"/>
  <c r="L48" i="5"/>
  <c r="N47" i="5"/>
  <c r="L47" i="5"/>
  <c r="N44" i="5"/>
  <c r="L44" i="5"/>
  <c r="L40" i="5"/>
  <c r="N40" i="5" s="1"/>
  <c r="N37" i="5"/>
  <c r="N36" i="5" s="1"/>
  <c r="L37" i="5"/>
  <c r="M36" i="5"/>
  <c r="K36" i="5"/>
  <c r="J36" i="5"/>
  <c r="I36" i="5"/>
  <c r="H36" i="5"/>
  <c r="G36" i="5"/>
  <c r="F36" i="5"/>
  <c r="E36" i="5"/>
  <c r="D36" i="5"/>
  <c r="N34" i="5"/>
  <c r="L34" i="5"/>
  <c r="N33" i="5"/>
  <c r="L33" i="5"/>
  <c r="N32" i="5"/>
  <c r="L32" i="5"/>
  <c r="L30" i="5"/>
  <c r="N30" i="5" s="1"/>
  <c r="N29" i="5" s="1"/>
  <c r="M29" i="5"/>
  <c r="K29" i="5"/>
  <c r="J29" i="5"/>
  <c r="I29" i="5"/>
  <c r="H29" i="5"/>
  <c r="G29" i="5"/>
  <c r="G6" i="5" s="1"/>
  <c r="F29" i="5"/>
  <c r="E29" i="5"/>
  <c r="D29" i="5"/>
  <c r="D6" i="5" s="1"/>
  <c r="L28" i="5"/>
  <c r="N28" i="5" s="1"/>
  <c r="L27" i="5"/>
  <c r="N27" i="5" s="1"/>
  <c r="N26" i="5"/>
  <c r="L26" i="5"/>
  <c r="L23" i="5"/>
  <c r="N23" i="5" s="1"/>
  <c r="L21" i="5"/>
  <c r="N21" i="5" s="1"/>
  <c r="M20" i="5"/>
  <c r="L20" i="5"/>
  <c r="K20" i="5"/>
  <c r="J20" i="5"/>
  <c r="I20" i="5"/>
  <c r="H20" i="5"/>
  <c r="G20" i="5"/>
  <c r="F20" i="5"/>
  <c r="E20" i="5"/>
  <c r="D20" i="5"/>
  <c r="N19" i="5"/>
  <c r="L19" i="5"/>
  <c r="L18" i="5"/>
  <c r="N18" i="5" s="1"/>
  <c r="L15" i="5"/>
  <c r="N15" i="5" s="1"/>
  <c r="L11" i="5"/>
  <c r="N11" i="5" s="1"/>
  <c r="N8" i="5"/>
  <c r="L8" i="5"/>
  <c r="L7" i="5" s="1"/>
  <c r="M7" i="5"/>
  <c r="K7" i="5"/>
  <c r="J7" i="5"/>
  <c r="I7" i="5"/>
  <c r="H7" i="5"/>
  <c r="H6" i="5" s="1"/>
  <c r="G7" i="5"/>
  <c r="F7" i="5"/>
  <c r="F6" i="5" s="1"/>
  <c r="E7" i="5"/>
  <c r="E6" i="5" s="1"/>
  <c r="D7" i="5"/>
  <c r="M6" i="5"/>
  <c r="K6" i="5"/>
  <c r="J6" i="5"/>
  <c r="I6" i="5"/>
  <c r="N110" i="4"/>
  <c r="N109" i="4"/>
  <c r="N105" i="4"/>
  <c r="N101" i="4"/>
  <c r="N100" i="4"/>
  <c r="N96" i="4"/>
  <c r="N94" i="4"/>
  <c r="N91" i="4"/>
  <c r="N95" i="4"/>
  <c r="N90" i="4"/>
  <c r="N78" i="4"/>
  <c r="N81" i="4"/>
  <c r="N83" i="4"/>
  <c r="N84" i="4"/>
  <c r="N82" i="4"/>
  <c r="N80" i="4"/>
  <c r="N79" i="4"/>
  <c r="N76" i="4"/>
  <c r="N77" i="4"/>
  <c r="N75" i="4"/>
  <c r="N73" i="4"/>
  <c r="N72" i="4"/>
  <c r="N70" i="4"/>
  <c r="N62" i="4"/>
  <c r="N63" i="4"/>
  <c r="N61" i="4"/>
  <c r="N59" i="4"/>
  <c r="N56" i="4"/>
  <c r="N57" i="4"/>
  <c r="N55" i="4"/>
  <c r="N52" i="4"/>
  <c r="N50" i="4"/>
  <c r="N48" i="4"/>
  <c r="N47" i="4"/>
  <c r="N44" i="4"/>
  <c r="N40" i="4"/>
  <c r="N37" i="4"/>
  <c r="N33" i="4"/>
  <c r="N34" i="4"/>
  <c r="N32" i="4"/>
  <c r="N30" i="4"/>
  <c r="N28" i="4"/>
  <c r="N27" i="4"/>
  <c r="N26" i="4"/>
  <c r="N23" i="4"/>
  <c r="N21" i="4"/>
  <c r="F68" i="5" l="1"/>
  <c r="F85" i="5" s="1"/>
  <c r="G32" i="2"/>
  <c r="N78" i="8"/>
  <c r="N20" i="8"/>
  <c r="N6" i="8" s="1"/>
  <c r="N49" i="8"/>
  <c r="L101" i="8"/>
  <c r="L89" i="8"/>
  <c r="N36" i="8"/>
  <c r="N82" i="8"/>
  <c r="N81" i="8" s="1"/>
  <c r="H89" i="8"/>
  <c r="L36" i="8"/>
  <c r="I89" i="8"/>
  <c r="N73" i="8"/>
  <c r="N69" i="8" s="1"/>
  <c r="N68" i="8" s="1"/>
  <c r="N85" i="8" s="1"/>
  <c r="J89" i="8"/>
  <c r="L29" i="8"/>
  <c r="L49" i="8"/>
  <c r="L7" i="8"/>
  <c r="L6" i="8" s="1"/>
  <c r="L6" i="6"/>
  <c r="N101" i="6"/>
  <c r="N7" i="6"/>
  <c r="N6" i="6" s="1"/>
  <c r="N49" i="6"/>
  <c r="N81" i="6"/>
  <c r="N68" i="6" s="1"/>
  <c r="N85" i="6" s="1"/>
  <c r="N52" i="6"/>
  <c r="L101" i="6"/>
  <c r="E89" i="6"/>
  <c r="M101" i="6"/>
  <c r="L111" i="6"/>
  <c r="L20" i="6"/>
  <c r="H89" i="6"/>
  <c r="I89" i="6"/>
  <c r="N11" i="6"/>
  <c r="J89" i="6"/>
  <c r="L69" i="6"/>
  <c r="L68" i="6" s="1"/>
  <c r="L85" i="6" s="1"/>
  <c r="N20" i="5"/>
  <c r="N49" i="5"/>
  <c r="L6" i="5"/>
  <c r="N101" i="5"/>
  <c r="N89" i="5"/>
  <c r="N7" i="5"/>
  <c r="N52" i="5"/>
  <c r="L101" i="5"/>
  <c r="L111" i="5"/>
  <c r="N82" i="5"/>
  <c r="N81" i="5" s="1"/>
  <c r="N68" i="5" s="1"/>
  <c r="N85" i="5" s="1"/>
  <c r="H89" i="5"/>
  <c r="I89" i="5"/>
  <c r="L29" i="5"/>
  <c r="L36" i="5"/>
  <c r="J89" i="5"/>
  <c r="L69" i="5"/>
  <c r="L68" i="5" s="1"/>
  <c r="L85" i="5" s="1"/>
  <c r="N36" i="4"/>
  <c r="N20" i="4"/>
  <c r="N19" i="4"/>
  <c r="N18" i="4"/>
  <c r="N15" i="4"/>
  <c r="N11" i="4"/>
  <c r="N8" i="4"/>
  <c r="N7" i="4"/>
  <c r="E111" i="4"/>
  <c r="D111" i="4"/>
  <c r="D101" i="4"/>
  <c r="E95" i="4"/>
  <c r="D95" i="4"/>
  <c r="E90" i="4"/>
  <c r="E101" i="4" s="1"/>
  <c r="D90" i="4"/>
  <c r="D89" i="4" s="1"/>
  <c r="D81" i="4"/>
  <c r="E81" i="4"/>
  <c r="E78" i="4"/>
  <c r="D78" i="4"/>
  <c r="D69" i="4"/>
  <c r="D68" i="4" s="1"/>
  <c r="E69" i="4"/>
  <c r="D49" i="4"/>
  <c r="D36" i="4"/>
  <c r="D6" i="4"/>
  <c r="D20" i="4"/>
  <c r="D7" i="4"/>
  <c r="E49" i="4"/>
  <c r="E36" i="4"/>
  <c r="E29" i="4"/>
  <c r="E20" i="4"/>
  <c r="E6" i="4"/>
  <c r="F13" i="3"/>
  <c r="N6" i="5" l="1"/>
  <c r="E68" i="4"/>
  <c r="E89" i="4"/>
  <c r="E21" i="2"/>
  <c r="F36" i="4"/>
  <c r="F29" i="4"/>
  <c r="G20" i="4"/>
  <c r="F20" i="4"/>
  <c r="H7" i="4"/>
  <c r="G7" i="4"/>
  <c r="F7" i="4"/>
  <c r="M29" i="4"/>
  <c r="K29" i="4"/>
  <c r="J29" i="4"/>
  <c r="G29" i="4"/>
  <c r="I29" i="4"/>
  <c r="H29" i="4"/>
  <c r="L34" i="4"/>
  <c r="L33" i="4"/>
  <c r="L63" i="4"/>
  <c r="L62" i="4"/>
  <c r="L61" i="4"/>
  <c r="L59" i="4"/>
  <c r="L57" i="4"/>
  <c r="L56" i="4"/>
  <c r="L55" i="4"/>
  <c r="L52" i="4"/>
  <c r="L50" i="4"/>
  <c r="M49" i="4"/>
  <c r="K49" i="4"/>
  <c r="J49" i="4"/>
  <c r="I49" i="4"/>
  <c r="H49" i="4"/>
  <c r="G49" i="4"/>
  <c r="F49" i="4"/>
  <c r="L48" i="4"/>
  <c r="L47" i="4"/>
  <c r="L44" i="4"/>
  <c r="L40" i="4"/>
  <c r="L37" i="4"/>
  <c r="M36" i="4"/>
  <c r="K36" i="4"/>
  <c r="J36" i="4"/>
  <c r="I36" i="4"/>
  <c r="H36" i="4"/>
  <c r="G36" i="4"/>
  <c r="F35" i="3"/>
  <c r="F34" i="3"/>
  <c r="K111" i="4"/>
  <c r="K95" i="4"/>
  <c r="K90" i="4"/>
  <c r="K89" i="4" s="1"/>
  <c r="K81" i="4"/>
  <c r="K78" i="4"/>
  <c r="K69" i="4"/>
  <c r="K20" i="4"/>
  <c r="K7" i="4"/>
  <c r="F111" i="4"/>
  <c r="D21" i="2" l="1"/>
  <c r="D30" i="2"/>
  <c r="G6" i="4"/>
  <c r="K68" i="4"/>
  <c r="K85" i="4" s="1"/>
  <c r="E30" i="2"/>
  <c r="E29" i="2" s="1"/>
  <c r="L49" i="4"/>
  <c r="N49" i="4"/>
  <c r="C27" i="2" s="1"/>
  <c r="L36" i="4"/>
  <c r="K101" i="4"/>
  <c r="L75" i="4"/>
  <c r="L76" i="4"/>
  <c r="L77" i="4"/>
  <c r="L80" i="4"/>
  <c r="L91" i="4"/>
  <c r="L94" i="4"/>
  <c r="L110" i="4"/>
  <c r="L109" i="4"/>
  <c r="L105" i="4"/>
  <c r="M111" i="4"/>
  <c r="F101" i="4"/>
  <c r="J111" i="4"/>
  <c r="I111" i="4"/>
  <c r="H111" i="4"/>
  <c r="G111" i="4"/>
  <c r="L96" i="4"/>
  <c r="L95" i="4" s="1"/>
  <c r="M95" i="4"/>
  <c r="J95" i="4"/>
  <c r="I95" i="4"/>
  <c r="H95" i="4"/>
  <c r="G95" i="4"/>
  <c r="F95" i="4"/>
  <c r="M90" i="4"/>
  <c r="J90" i="4"/>
  <c r="I90" i="4"/>
  <c r="H90" i="4"/>
  <c r="H89" i="4" s="1"/>
  <c r="G90" i="4"/>
  <c r="G89" i="4" s="1"/>
  <c r="F90" i="4"/>
  <c r="F89" i="4" s="1"/>
  <c r="L84" i="4"/>
  <c r="L83" i="4"/>
  <c r="L82" i="4"/>
  <c r="M81" i="4"/>
  <c r="J81" i="4"/>
  <c r="I81" i="4"/>
  <c r="H81" i="4"/>
  <c r="G81" i="4"/>
  <c r="F81" i="4"/>
  <c r="L79" i="4"/>
  <c r="M78" i="4"/>
  <c r="J78" i="4"/>
  <c r="I78" i="4"/>
  <c r="H78" i="4"/>
  <c r="G78" i="4"/>
  <c r="F78" i="4"/>
  <c r="L73" i="4"/>
  <c r="L72" i="4"/>
  <c r="L70" i="4"/>
  <c r="M69" i="4"/>
  <c r="J69" i="4"/>
  <c r="I69" i="4"/>
  <c r="H69" i="4"/>
  <c r="G69" i="4"/>
  <c r="F69" i="4"/>
  <c r="L32" i="4"/>
  <c r="L30" i="4"/>
  <c r="L28" i="4"/>
  <c r="L27" i="4"/>
  <c r="L26" i="4"/>
  <c r="L23" i="4"/>
  <c r="L21" i="4"/>
  <c r="M20" i="4"/>
  <c r="J20" i="4"/>
  <c r="I20" i="4"/>
  <c r="H20" i="4"/>
  <c r="L19" i="4"/>
  <c r="L18" i="4"/>
  <c r="L15" i="4"/>
  <c r="L11" i="4"/>
  <c r="M7" i="4"/>
  <c r="J7" i="4"/>
  <c r="I7" i="4"/>
  <c r="F4" i="3"/>
  <c r="G4" i="3" s="1"/>
  <c r="F16" i="3"/>
  <c r="G16" i="3" s="1"/>
  <c r="F15" i="3"/>
  <c r="G15" i="3" s="1"/>
  <c r="F14" i="3"/>
  <c r="G14" i="3" s="1"/>
  <c r="G13" i="3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D29" i="2" l="1"/>
  <c r="G30" i="2"/>
  <c r="I89" i="4"/>
  <c r="J89" i="4"/>
  <c r="M89" i="4"/>
  <c r="F68" i="4"/>
  <c r="F85" i="4" s="1"/>
  <c r="J68" i="4"/>
  <c r="J85" i="4" s="1"/>
  <c r="G68" i="4"/>
  <c r="M68" i="4"/>
  <c r="M85" i="4" s="1"/>
  <c r="I68" i="4"/>
  <c r="I85" i="4" s="1"/>
  <c r="H68" i="4"/>
  <c r="H85" i="4" s="1"/>
  <c r="N29" i="4"/>
  <c r="E35" i="2"/>
  <c r="E34" i="2" s="1"/>
  <c r="C32" i="2"/>
  <c r="H101" i="4"/>
  <c r="I101" i="4"/>
  <c r="L7" i="4"/>
  <c r="M101" i="4"/>
  <c r="L90" i="4"/>
  <c r="J101" i="4"/>
  <c r="L69" i="4"/>
  <c r="L78" i="4"/>
  <c r="G101" i="4"/>
  <c r="L81" i="4"/>
  <c r="C37" i="2"/>
  <c r="N111" i="4"/>
  <c r="C38" i="2" s="1"/>
  <c r="L20" i="4"/>
  <c r="N69" i="4"/>
  <c r="C31" i="2" s="1"/>
  <c r="D35" i="2"/>
  <c r="D34" i="2" s="1"/>
  <c r="N6" i="4" l="1"/>
  <c r="L89" i="4"/>
  <c r="C21" i="2"/>
  <c r="L85" i="4"/>
  <c r="L101" i="4"/>
  <c r="N68" i="4" l="1"/>
  <c r="N85" i="4" s="1"/>
  <c r="C33" i="2"/>
  <c r="C30" i="2" s="1"/>
  <c r="N89" i="4"/>
  <c r="C36" i="2"/>
  <c r="C34" i="2" s="1"/>
  <c r="G34" i="2" s="1"/>
  <c r="G35" i="2" l="1"/>
  <c r="C29" i="2"/>
  <c r="G29" i="2" s="1"/>
  <c r="G21" i="2"/>
  <c r="L6" i="4" l="1"/>
  <c r="H6" i="4"/>
  <c r="I6" i="4"/>
  <c r="J6" i="4" l="1"/>
  <c r="K6" i="4" l="1"/>
  <c r="M6" i="4"/>
  <c r="F6" i="4" l="1"/>
  <c r="E35" i="8" l="1"/>
  <c r="E64" i="8"/>
  <c r="E113" i="8" s="1"/>
  <c r="E35" i="6"/>
  <c r="E64" i="6"/>
  <c r="E113" i="6" s="1"/>
  <c r="E35" i="5"/>
  <c r="E64" i="5" s="1"/>
  <c r="E113" i="5" s="1"/>
  <c r="E35" i="4"/>
  <c r="E64" i="4" s="1"/>
  <c r="E113" i="4" s="1"/>
  <c r="C9" i="2" s="1"/>
  <c r="D35" i="4"/>
  <c r="D64" i="4"/>
  <c r="D113" i="4" s="1"/>
  <c r="F35" i="4"/>
  <c r="F64" i="4" s="1"/>
  <c r="F113" i="4" s="1"/>
  <c r="I35" i="4"/>
  <c r="I64" i="4"/>
  <c r="I113" i="4"/>
  <c r="K35" i="4"/>
  <c r="K64" i="4" s="1"/>
  <c r="K113" i="4" s="1"/>
  <c r="H35" i="4"/>
  <c r="H64" i="4"/>
  <c r="H113" i="4"/>
  <c r="G35" i="4"/>
  <c r="G64" i="4"/>
  <c r="G113" i="4"/>
  <c r="J35" i="4"/>
  <c r="J64" i="4"/>
  <c r="J113" i="4"/>
  <c r="N35" i="4"/>
  <c r="N64" i="4" s="1"/>
  <c r="N113" i="4" s="1"/>
  <c r="C28" i="2"/>
  <c r="L35" i="4"/>
  <c r="L64" i="4" s="1"/>
  <c r="L113" i="4" s="1"/>
  <c r="C10" i="2" s="1"/>
  <c r="M35" i="4"/>
  <c r="M64" i="4"/>
  <c r="M113" i="4" s="1"/>
  <c r="C11" i="2" s="1"/>
  <c r="C12" i="2" l="1"/>
  <c r="C25" i="2"/>
  <c r="C20" i="2" l="1"/>
  <c r="C14" i="2"/>
  <c r="C40" i="2" l="1"/>
  <c r="C42" i="2" s="1"/>
  <c r="D35" i="5"/>
  <c r="D64" i="5" s="1"/>
  <c r="D113" i="5" s="1"/>
  <c r="J35" i="5"/>
  <c r="J64" i="5"/>
  <c r="J113" i="5"/>
  <c r="G35" i="5"/>
  <c r="G64" i="5"/>
  <c r="G113" i="5" s="1"/>
  <c r="D9" i="2" s="1"/>
  <c r="H35" i="5"/>
  <c r="H64" i="5" s="1"/>
  <c r="H113" i="5" s="1"/>
  <c r="K35" i="5"/>
  <c r="K64" i="5"/>
  <c r="K113" i="5" s="1"/>
  <c r="F35" i="5"/>
  <c r="F64" i="5"/>
  <c r="F113" i="5" s="1"/>
  <c r="D28" i="2"/>
  <c r="D25" i="2"/>
  <c r="D20" i="2" s="1"/>
  <c r="I35" i="5"/>
  <c r="I64" i="5"/>
  <c r="I113" i="5" s="1"/>
  <c r="L35" i="5"/>
  <c r="L64" i="5"/>
  <c r="L113" i="5"/>
  <c r="D10" i="2"/>
  <c r="M35" i="5"/>
  <c r="M64" i="5" s="1"/>
  <c r="M113" i="5" s="1"/>
  <c r="D11" i="2" s="1"/>
  <c r="N35" i="5"/>
  <c r="N64" i="5" s="1"/>
  <c r="N113" i="5" s="1"/>
  <c r="D40" i="2" l="1"/>
  <c r="D42" i="2" s="1"/>
  <c r="D12" i="2"/>
  <c r="D14" i="2" l="1"/>
  <c r="D35" i="6"/>
  <c r="D64" i="6"/>
  <c r="D113" i="6" s="1"/>
  <c r="F11" i="2"/>
  <c r="G35" i="6"/>
  <c r="G64" i="6"/>
  <c r="G113" i="6"/>
  <c r="E9" i="2" s="1"/>
  <c r="M35" i="6"/>
  <c r="M64" i="6"/>
  <c r="M113" i="6"/>
  <c r="E11" i="2" s="1"/>
  <c r="J64" i="6"/>
  <c r="J113" i="6"/>
  <c r="H35" i="6"/>
  <c r="H64" i="6"/>
  <c r="H113" i="6" s="1"/>
  <c r="L35" i="6"/>
  <c r="L64" i="6"/>
  <c r="L113" i="6"/>
  <c r="E10" i="2"/>
  <c r="F35" i="6"/>
  <c r="F64" i="6"/>
  <c r="F113" i="6"/>
  <c r="K35" i="6"/>
  <c r="K64" i="6"/>
  <c r="K113" i="6" s="1"/>
  <c r="N35" i="6"/>
  <c r="N64" i="6" s="1"/>
  <c r="N113" i="6" s="1"/>
  <c r="E28" i="2"/>
  <c r="E25" i="2" s="1"/>
  <c r="I35" i="6"/>
  <c r="I64" i="6"/>
  <c r="I113" i="6" s="1"/>
  <c r="E20" i="2" l="1"/>
  <c r="E12" i="2"/>
  <c r="G11" i="2"/>
  <c r="E40" i="2" l="1"/>
  <c r="E42" i="2"/>
  <c r="E14" i="2"/>
  <c r="D35" i="8"/>
  <c r="D64" i="8"/>
  <c r="D113" i="8" s="1"/>
  <c r="F20" i="2"/>
  <c r="F42" i="2" s="1"/>
  <c r="G42" i="2" s="1"/>
  <c r="F40" i="2"/>
  <c r="G40" i="2" s="1"/>
  <c r="J35" i="8"/>
  <c r="J64" i="8" s="1"/>
  <c r="J113" i="8" s="1"/>
  <c r="K35" i="8"/>
  <c r="K64" i="8"/>
  <c r="K113" i="8"/>
  <c r="G35" i="8"/>
  <c r="G64" i="8"/>
  <c r="G113" i="8" s="1"/>
  <c r="F9" i="2" s="1"/>
  <c r="G9" i="2" s="1"/>
  <c r="F35" i="8"/>
  <c r="F64" i="8"/>
  <c r="F113" i="8" s="1"/>
  <c r="H35" i="8"/>
  <c r="H64" i="8"/>
  <c r="H113" i="8" s="1"/>
  <c r="F28" i="2"/>
  <c r="G28" i="2" s="1"/>
  <c r="F25" i="2"/>
  <c r="G25" i="2"/>
  <c r="G20" i="2" s="1"/>
  <c r="I35" i="8"/>
  <c r="I64" i="8" s="1"/>
  <c r="I113" i="8" s="1"/>
  <c r="N35" i="8"/>
  <c r="N64" i="8"/>
  <c r="N113" i="8"/>
  <c r="M35" i="8"/>
  <c r="M64" i="8" s="1"/>
  <c r="M113" i="8" s="1"/>
  <c r="L35" i="8"/>
  <c r="L64" i="8" s="1"/>
  <c r="L113" i="8" s="1"/>
  <c r="F10" i="2" s="1"/>
  <c r="F12" i="2" l="1"/>
  <c r="G10" i="2"/>
  <c r="F14" i="2" l="1"/>
  <c r="G12" i="2"/>
  <c r="G14" i="2" l="1"/>
  <c r="H12" i="2" s="1"/>
  <c r="H11" i="2" l="1"/>
  <c r="H9" i="2"/>
  <c r="H10" i="2"/>
  <c r="H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Hanne Fritzen</author>
  </authors>
  <commentList>
    <comment ref="B32" authorId="0" shapeId="0" xr:uid="{73077059-FE0A-48CC-9CF3-7E7F22D0A7CD}">
      <text>
        <r>
          <rPr>
            <b/>
            <sz val="9"/>
            <color indexed="81"/>
            <rFont val="Tahoma"/>
            <family val="2"/>
          </rPr>
          <t>Hanne Fritzen:</t>
        </r>
        <r>
          <rPr>
            <sz val="9"/>
            <color indexed="81"/>
            <rFont val="Tahoma"/>
            <family val="2"/>
          </rPr>
          <t xml:space="preserve">
Add as many activites as relevant and copy the cost "Total DKK" to relevant activity line
</t>
        </r>
      </text>
    </comment>
    <comment ref="I32" authorId="0" shapeId="0" xr:uid="{7995150F-438D-4242-9558-D1955D9BCCBB}">
      <text>
        <r>
          <rPr>
            <b/>
            <sz val="9"/>
            <color indexed="81"/>
            <rFont val="Tahoma"/>
            <family val="2"/>
          </rPr>
          <t>Hanne Fritzen:</t>
        </r>
        <r>
          <rPr>
            <sz val="9"/>
            <color indexed="81"/>
            <rFont val="Tahoma"/>
            <family val="2"/>
          </rPr>
          <t xml:space="preserve">
Add as many consultancies 
as relevant and copy the cost "Total DKK" to relevant activity</t>
        </r>
      </text>
    </comment>
  </commentList>
</comments>
</file>

<file path=xl/sharedStrings.xml><?xml version="1.0" encoding="utf-8"?>
<sst xmlns="http://schemas.openxmlformats.org/spreadsheetml/2006/main" count="882" uniqueCount="178">
  <si>
    <t>UM File No:</t>
  </si>
  <si>
    <t>Project title:</t>
  </si>
  <si>
    <t>DKK</t>
  </si>
  <si>
    <t>Grand total</t>
  </si>
  <si>
    <t>P360: xx/xxxx</t>
  </si>
  <si>
    <t>Fee rates (DKK)</t>
  </si>
  <si>
    <t>Total            (per hour)</t>
  </si>
  <si>
    <t>Title / Position</t>
  </si>
  <si>
    <t>Working Hours per day</t>
  </si>
  <si>
    <t>Type</t>
  </si>
  <si>
    <t>Reference</t>
  </si>
  <si>
    <t>Unit cost</t>
  </si>
  <si>
    <t>Unit</t>
  </si>
  <si>
    <t>Per Diem</t>
  </si>
  <si>
    <t>According to "Moderniseringsstyrelsen"</t>
  </si>
  <si>
    <t>Accommodation</t>
  </si>
  <si>
    <t>daily rate</t>
  </si>
  <si>
    <t>return flight</t>
  </si>
  <si>
    <t>Visa</t>
  </si>
  <si>
    <t>one-year multiple entry visa</t>
  </si>
  <si>
    <t>Local travel (e.g. public transport, taxi)</t>
  </si>
  <si>
    <t>Car rental per person (land)</t>
  </si>
  <si>
    <t>Translation (pr. page)</t>
  </si>
  <si>
    <t>-</t>
  </si>
  <si>
    <t>Interpretation (pr. day)</t>
  </si>
  <si>
    <t>Venue rental</t>
  </si>
  <si>
    <t>Partner travel to DK (pr. person)</t>
  </si>
  <si>
    <t>Partner activities</t>
  </si>
  <si>
    <t>Partner travel to DK</t>
  </si>
  <si>
    <t xml:space="preserve">Studies </t>
  </si>
  <si>
    <t>Total DKK</t>
  </si>
  <si>
    <t>[Activity]</t>
  </si>
  <si>
    <t>Do not change grey cells, as they fill out automatically</t>
  </si>
  <si>
    <t xml:space="preserve">Budget note: </t>
  </si>
  <si>
    <t xml:space="preserve">* Specific OR average off staff categories of institution OR average of staff of project in question   </t>
  </si>
  <si>
    <t>Human resources</t>
  </si>
  <si>
    <t>Reimbursable costs</t>
  </si>
  <si>
    <t>Consultancies</t>
  </si>
  <si>
    <t>Total</t>
  </si>
  <si>
    <t>Accomodation</t>
  </si>
  <si>
    <t>Total reimbursables budget</t>
  </si>
  <si>
    <t xml:space="preserve">Output 1.1: xx  </t>
  </si>
  <si>
    <t>Activity 1.1.0: xx</t>
  </si>
  <si>
    <t>Title / position</t>
  </si>
  <si>
    <t>Activity 1.1.1: xx</t>
  </si>
  <si>
    <t>Activity 1.1.2: xx</t>
  </si>
  <si>
    <t>Activity 1.1.3: xx</t>
  </si>
  <si>
    <t>Activity 1.1.4 xx</t>
  </si>
  <si>
    <t>Output 1.2: XX</t>
  </si>
  <si>
    <t>Activity 1.2.1: xx</t>
  </si>
  <si>
    <t>Activity 1.2.2: xx</t>
  </si>
  <si>
    <t>Activity 1.2.3: xx</t>
  </si>
  <si>
    <t>Activity 1.2.4: xx</t>
  </si>
  <si>
    <t xml:space="preserve">Output 1.3: xx </t>
  </si>
  <si>
    <t>Activity 1.3.1: xx</t>
  </si>
  <si>
    <t>Activity 1.3.2: xx</t>
  </si>
  <si>
    <t>Activity 1.3.3: xx</t>
  </si>
  <si>
    <t>Activity 1.3.4: xx</t>
  </si>
  <si>
    <t>Output 2.1: xx</t>
  </si>
  <si>
    <t>Activity 2.1.1: xx</t>
  </si>
  <si>
    <t>Activity 2.1.2: xx</t>
  </si>
  <si>
    <t>Activity 2.1.3: xx</t>
  </si>
  <si>
    <t>Output 2.2: xx</t>
  </si>
  <si>
    <t>Activity 2.2.1: xx</t>
  </si>
  <si>
    <t>Activity 2.2.2: xx</t>
  </si>
  <si>
    <t>Output 2.3: xx</t>
  </si>
  <si>
    <t>Activity 2.3.1: xx</t>
  </si>
  <si>
    <t>Activity 2.3.2: xx</t>
  </si>
  <si>
    <t>Activity 2.3.3: xx</t>
  </si>
  <si>
    <t>Project steering and management</t>
  </si>
  <si>
    <t xml:space="preserve">Steering committee meetings </t>
  </si>
  <si>
    <t>Ongoing project management</t>
  </si>
  <si>
    <t>etc.</t>
  </si>
  <si>
    <t>Budget per expenditure category</t>
  </si>
  <si>
    <t xml:space="preserve"> % of grand total</t>
  </si>
  <si>
    <t xml:space="preserve">Reimbursable costs </t>
  </si>
  <si>
    <t>Consultancies (max 30% of grand total)</t>
  </si>
  <si>
    <t>Contingency (max 10% of annual total)</t>
  </si>
  <si>
    <r>
      <t xml:space="preserve">Workshops / seminars          </t>
    </r>
    <r>
      <rPr>
        <i/>
        <sz val="11"/>
        <color theme="1"/>
        <rFont val="Calibri"/>
        <family val="2"/>
        <scheme val="minor"/>
      </rPr>
      <t>(incl. Intepretation)</t>
    </r>
  </si>
  <si>
    <t>Budget per output</t>
  </si>
  <si>
    <t>Output 1.1: xx</t>
  </si>
  <si>
    <t>Output 1.2: xx</t>
  </si>
  <si>
    <t>Output 1.3: xx</t>
  </si>
  <si>
    <t>Output 3.1: xx</t>
  </si>
  <si>
    <t>Output 3.2: xx</t>
  </si>
  <si>
    <r>
      <t>Personnel – Danish Authority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</si>
  <si>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staff time with partner minimum 50%</t>
    </r>
  </si>
  <si>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days incl. air fare, accomodation and local transport in DK</t>
    </r>
  </si>
  <si>
    <t>Personnel</t>
  </si>
  <si>
    <t>[Company / topic]</t>
  </si>
  <si>
    <t>Contract price DKK</t>
  </si>
  <si>
    <t>Human Ressources*</t>
  </si>
  <si>
    <t>DK Public Authorithy**</t>
  </si>
  <si>
    <r>
      <t xml:space="preserve">Overheads  per hour </t>
    </r>
    <r>
      <rPr>
        <b/>
        <sz val="12"/>
        <color theme="1"/>
        <rFont val="Calibri"/>
        <family val="2"/>
        <scheme val="minor"/>
      </rPr>
      <t>****</t>
    </r>
  </si>
  <si>
    <t>*** Rates calculated on basis of 1.390 hrs effective per year, excluding overhead</t>
  </si>
  <si>
    <t>Total               (per man-day)</t>
  </si>
  <si>
    <t>** Insert name other public authority if staff are subcontracted</t>
  </si>
  <si>
    <t>Project outcome 1</t>
  </si>
  <si>
    <t>SSC Objective 1 - Capacity building</t>
  </si>
  <si>
    <t>Project outcome 2</t>
  </si>
  <si>
    <t>Project outcome 3</t>
  </si>
  <si>
    <t>Output 3.3: xx</t>
  </si>
  <si>
    <t>Project outcome 4</t>
  </si>
  <si>
    <t>Output 4.1: xx</t>
  </si>
  <si>
    <t>Output 4.2: xx</t>
  </si>
  <si>
    <t xml:space="preserve">Output 2.1: xx  </t>
  </si>
  <si>
    <t>Activity 2.1.0: xx</t>
  </si>
  <si>
    <t>Output 2.2: XX</t>
  </si>
  <si>
    <t>Activity 2.2.3: xx</t>
  </si>
  <si>
    <t>Activity 2.2.4: xx</t>
  </si>
  <si>
    <t>Activity 1.2.5 xx</t>
  </si>
  <si>
    <t xml:space="preserve">Output 2.3: xx </t>
  </si>
  <si>
    <t>Activity 2.3.4: xx</t>
  </si>
  <si>
    <t>Activity 3.1.1: xx</t>
  </si>
  <si>
    <t>Activity 3.1.2: xx</t>
  </si>
  <si>
    <t>Activity 3.1.3: xx</t>
  </si>
  <si>
    <t>Activity 3.1.4: xx</t>
  </si>
  <si>
    <t>Activity 3.2.1: xx</t>
  </si>
  <si>
    <t>Activity 3.2.2: xx</t>
  </si>
  <si>
    <t>Activity 3.3.1: xx</t>
  </si>
  <si>
    <t>Activity 3.3.2: xx</t>
  </si>
  <si>
    <t>Activity 3.3.3: xx</t>
  </si>
  <si>
    <t>Template 4a - Budget Format SSC Project</t>
  </si>
  <si>
    <t>Detailed budget for Year 1 - 20xx</t>
  </si>
  <si>
    <t>Detailed budget for Year 2 - 20xx</t>
  </si>
  <si>
    <t>Detailed budget for Year 3 - 20xx</t>
  </si>
  <si>
    <t>Year 1
20xx</t>
  </si>
  <si>
    <t>Year 2
20xx</t>
  </si>
  <si>
    <t>Year 3
20xx</t>
  </si>
  <si>
    <t>"Country" - "Danish Authority name" - "20xx-20xx"</t>
  </si>
  <si>
    <t>Budget template guide</t>
  </si>
  <si>
    <t>Total budget</t>
  </si>
  <si>
    <t>Year 1, 2 ….</t>
  </si>
  <si>
    <r>
      <rPr>
        <b/>
        <sz val="11"/>
        <color theme="1"/>
        <rFont val="Calibri"/>
        <family val="2"/>
        <scheme val="minor"/>
      </rPr>
      <t>Personnel:</t>
    </r>
    <r>
      <rPr>
        <sz val="11"/>
        <color theme="1"/>
        <rFont val="Calibri"/>
        <family val="2"/>
        <scheme val="minor"/>
      </rPr>
      <t xml:space="preserve"> Under each activity the format have room for having one or more person involved. Add/delete as many rows with "Title / position" as you need.</t>
    </r>
  </si>
  <si>
    <t>Fee rates and unit costs</t>
  </si>
  <si>
    <t>Budget note see * in the sheet</t>
  </si>
  <si>
    <t>- Add as many activities under each output as you have in your activity plan</t>
  </si>
  <si>
    <t>- Make sure the activities have the same numbers as in your activity plan</t>
  </si>
  <si>
    <r>
      <t xml:space="preserve">- In case you have more outcomes and/or outputs add in the tables for each year. </t>
    </r>
    <r>
      <rPr>
        <b/>
        <sz val="11"/>
        <color theme="1"/>
        <rFont val="Calibri"/>
        <family val="2"/>
        <scheme val="minor"/>
      </rPr>
      <t>Remember</t>
    </r>
    <r>
      <rPr>
        <sz val="11"/>
        <color theme="1"/>
        <rFont val="Calibri"/>
        <family val="2"/>
        <scheme val="minor"/>
      </rPr>
      <t xml:space="preserve"> to change the numbering throughout</t>
    </r>
  </si>
  <si>
    <t>**** Overhead per person, calculated according to the authority's specific approved method</t>
  </si>
  <si>
    <r>
      <rPr>
        <b/>
        <sz val="11"/>
        <color theme="1"/>
        <rFont val="Calibri"/>
        <family val="2"/>
        <scheme val="minor"/>
      </rPr>
      <t>Total fee budget:</t>
    </r>
    <r>
      <rPr>
        <sz val="11"/>
        <color theme="1"/>
        <rFont val="Calibri"/>
        <family val="2"/>
        <scheme val="minor"/>
      </rPr>
      <t xml:space="preserve"> Calculate the cost for all the involved staff using the rates from sheet "fee rates and unit cost".</t>
    </r>
  </si>
  <si>
    <t>*add more outcomes if needed and remember to change the number throughout, and make sure that outcomes and outputs are similar to those in the annual year budget sheets</t>
  </si>
  <si>
    <t xml:space="preserve"> - If you make any of these changes remember to ensure that the added cell automatic picks the budget figures from the annual sheets</t>
  </si>
  <si>
    <r>
      <t>Flights Copenhagen-</t>
    </r>
    <r>
      <rPr>
        <sz val="11"/>
        <color rgb="FFFF0000"/>
        <rFont val="Calibri"/>
        <family val="2"/>
        <scheme val="minor"/>
      </rPr>
      <t>"country"</t>
    </r>
  </si>
  <si>
    <t>Add unit prices for all cost types in this sheet</t>
  </si>
  <si>
    <t>Time with partner</t>
  </si>
  <si>
    <t>Time in Denmark(i)</t>
  </si>
  <si>
    <r>
      <t>Travel</t>
    </r>
    <r>
      <rPr>
        <vertAlign val="superscript"/>
        <sz val="11"/>
        <color theme="0"/>
        <rFont val="Calibri"/>
        <family val="2"/>
        <scheme val="minor"/>
      </rPr>
      <t>(ii)</t>
    </r>
    <r>
      <rPr>
        <sz val="11"/>
        <color theme="0"/>
        <rFont val="Calibri"/>
        <family val="2"/>
        <scheme val="minor"/>
      </rPr>
      <t xml:space="preserve"> </t>
    </r>
  </si>
  <si>
    <r>
      <t>Subsistence allowance</t>
    </r>
    <r>
      <rPr>
        <vertAlign val="superscript"/>
        <sz val="11"/>
        <color theme="0"/>
        <rFont val="Calibri"/>
        <family val="2"/>
        <scheme val="minor"/>
      </rPr>
      <t>(iii)</t>
    </r>
  </si>
  <si>
    <r>
      <t>Activities</t>
    </r>
    <r>
      <rPr>
        <vertAlign val="superscript"/>
        <sz val="12"/>
        <color theme="0"/>
        <rFont val="Calibri"/>
        <family val="2"/>
        <scheme val="minor"/>
      </rPr>
      <t>(iiii)</t>
    </r>
  </si>
  <si>
    <r>
      <rPr>
        <vertAlign val="superscript"/>
        <sz val="11"/>
        <color theme="1"/>
        <rFont val="Calibri"/>
        <family val="2"/>
        <scheme val="minor"/>
      </rPr>
      <t>(ii)</t>
    </r>
    <r>
      <rPr>
        <sz val="11"/>
        <color theme="1"/>
        <rFont val="Calibri"/>
        <family val="2"/>
        <scheme val="minor"/>
      </rPr>
      <t xml:space="preserve"> travel including visa and local travel</t>
    </r>
  </si>
  <si>
    <r>
      <rPr>
        <vertAlign val="superscript"/>
        <sz val="11"/>
        <color theme="1"/>
        <rFont val="Calibri"/>
        <family val="2"/>
        <scheme val="minor"/>
      </rPr>
      <t>(iii)</t>
    </r>
    <r>
      <rPr>
        <sz val="11"/>
        <color theme="1"/>
        <rFont val="Calibri"/>
        <family val="2"/>
        <scheme val="minor"/>
      </rPr>
      <t xml:space="preserve"> Subsistence allowance includes travel time to-from country</t>
    </r>
  </si>
  <si>
    <r>
      <rPr>
        <vertAlign val="superscript"/>
        <sz val="11"/>
        <color theme="1"/>
        <rFont val="Calibri"/>
        <family val="2"/>
        <scheme val="minor"/>
      </rPr>
      <t>(iiii)</t>
    </r>
    <r>
      <rPr>
        <sz val="11"/>
        <color theme="1"/>
        <rFont val="Calibri"/>
        <family val="2"/>
        <scheme val="minor"/>
      </rPr>
      <t xml:space="preserve"> Activities = costs related to activities with partner</t>
    </r>
  </si>
  <si>
    <r>
      <rPr>
        <vertAlign val="superscript"/>
        <sz val="11"/>
        <color theme="1"/>
        <rFont val="Calibri"/>
        <family val="2"/>
        <scheme val="minor"/>
      </rPr>
      <t>(i)</t>
    </r>
    <r>
      <rPr>
        <sz val="11"/>
        <color theme="1"/>
        <rFont val="Calibri"/>
        <family val="2"/>
        <scheme val="minor"/>
      </rPr>
      <t xml:space="preserve"> Time in Denmark must not be more than 50% of total time</t>
    </r>
  </si>
  <si>
    <t>Rate per hour ***</t>
  </si>
  <si>
    <t>Total fee budget 
(In Denmark)</t>
  </si>
  <si>
    <r>
      <t xml:space="preserve">Total fee budget 
</t>
    </r>
    <r>
      <rPr>
        <b/>
        <sz val="8"/>
        <color theme="0"/>
        <rFont val="Calibri"/>
        <family val="2"/>
        <scheme val="minor"/>
      </rPr>
      <t>(With partner)</t>
    </r>
  </si>
  <si>
    <t xml:space="preserve"> - Adjust the number of years according to the project period., please add/delete year coloumn in the total budget</t>
  </si>
  <si>
    <t>Detailed budget for Year 4 - 20xx</t>
  </si>
  <si>
    <t>Year 4
20xx</t>
  </si>
  <si>
    <t>You must not type any numbers in this sheet. The table will automatically get the numbers from other sheets</t>
  </si>
  <si>
    <t>- Adjust the number of years according to the project period</t>
  </si>
  <si>
    <t>These sheets are made for each year the project is running</t>
  </si>
  <si>
    <r>
      <t xml:space="preserve"> - In case you have more outcomes under each SSC objective add more outcomes in the table. </t>
    </r>
    <r>
      <rPr>
        <b/>
        <sz val="11"/>
        <color theme="1"/>
        <rFont val="Calibri"/>
        <family val="2"/>
        <scheme val="minor"/>
      </rPr>
      <t>Remember</t>
    </r>
    <r>
      <rPr>
        <sz val="11"/>
        <color theme="1"/>
        <rFont val="Calibri"/>
        <family val="2"/>
        <scheme val="minor"/>
      </rPr>
      <t xml:space="preserve"> to change the numbers throughout, and make sure that outcomes and outputs are similar to those in the annual year budget sheets</t>
    </r>
  </si>
  <si>
    <t>Activity 2.1.4: xx</t>
  </si>
  <si>
    <t>Activity 2.2.5: xx</t>
  </si>
  <si>
    <t>Activity 3.1.0: xx</t>
  </si>
  <si>
    <t>Activity 3.1.5: xx</t>
  </si>
  <si>
    <t>Activity 4.1.1: xx</t>
  </si>
  <si>
    <t>Activity 4.1.2: xx</t>
  </si>
  <si>
    <t>Activity 4.2.1: xx</t>
  </si>
  <si>
    <t>Activity 4.2.2: xx</t>
  </si>
  <si>
    <t>Activity 1.1.4: xx</t>
  </si>
  <si>
    <t>Activity 1.2.5: xx</t>
  </si>
  <si>
    <t>SSC Objective 3 - Enhanced engagement of the private sector</t>
  </si>
  <si>
    <t xml:space="preserve">SSC Objective 2 - Strengthened bilateral relations </t>
  </si>
  <si>
    <t>*** Rates calculated on basis of 1.387 hrs effective per year, excluding overhead</t>
  </si>
  <si>
    <t>SSC Objective 3 - Enhanced private sector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</si>
</sst>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_-* #,##0\ _k_r_._-;\-* #,##0\ _k_r_._-;_-* &quot;-&quot;??\ _k_r_._-;_-@_-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B0D2B"/>
        <bgColor indexed="64"/>
      </patternFill>
    </fill>
    <fill>
      <patternFill patternType="solid">
        <fgColor rgb="FF97A595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E5E5E5"/>
        <bgColor rgb="FF000000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5">
    <xf numFmtId="0" fontId="0" fillId="0" borderId="0" xfId="0"/>
    <xf numFmtId="0" fontId="2" fillId="0" borderId="0" xfId="0" applyFont="1"/>
    <xf numFmtId="0" fontId="3" fillId="0" borderId="0" xfId="0" applyFont="1"/>
    <xf numFmtId="3" fontId="5" fillId="0" borderId="6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2" fillId="0" borderId="32" xfId="0" applyFont="1" applyBorder="1" applyAlignment="1">
      <alignment horizontal="left" vertical="center"/>
    </xf>
    <xf numFmtId="0" fontId="0" fillId="2" borderId="37" xfId="0" applyFill="1" applyBorder="1"/>
    <xf numFmtId="0" fontId="0" fillId="0" borderId="38" xfId="0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39" xfId="0" applyFill="1" applyBorder="1"/>
    <xf numFmtId="0" fontId="0" fillId="0" borderId="39" xfId="0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39" xfId="0" applyFont="1" applyBorder="1" applyAlignment="1">
      <alignment horizontal="center" vertical="center" wrapText="1"/>
    </xf>
    <xf numFmtId="1" fontId="0" fillId="0" borderId="39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2" borderId="40" xfId="0" applyFill="1" applyBorder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6" xfId="0" applyBorder="1"/>
    <xf numFmtId="164" fontId="0" fillId="0" borderId="11" xfId="1" applyNumberFormat="1" applyFont="1" applyFill="1" applyBorder="1" applyAlignment="1"/>
    <xf numFmtId="164" fontId="0" fillId="0" borderId="6" xfId="1" applyNumberFormat="1" applyFont="1" applyFill="1" applyBorder="1" applyAlignment="1"/>
    <xf numFmtId="164" fontId="0" fillId="0" borderId="6" xfId="1" applyNumberFormat="1" applyFont="1" applyFill="1" applyBorder="1" applyAlignment="1">
      <alignment horizontal="center"/>
    </xf>
    <xf numFmtId="0" fontId="0" fillId="0" borderId="19" xfId="0" applyBorder="1"/>
    <xf numFmtId="0" fontId="0" fillId="0" borderId="17" xfId="0" applyBorder="1"/>
    <xf numFmtId="0" fontId="0" fillId="0" borderId="25" xfId="0" applyBorder="1"/>
    <xf numFmtId="0" fontId="0" fillId="2" borderId="37" xfId="0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2" borderId="46" xfId="0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47" xfId="0" applyBorder="1" applyAlignment="1">
      <alignment horizontal="right"/>
    </xf>
    <xf numFmtId="0" fontId="13" fillId="0" borderId="0" xfId="0" applyFont="1"/>
    <xf numFmtId="0" fontId="1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3" borderId="32" xfId="0" applyFont="1" applyFill="1" applyBorder="1" applyAlignment="1">
      <alignment vertical="center" wrapText="1"/>
    </xf>
    <xf numFmtId="3" fontId="1" fillId="3" borderId="49" xfId="0" applyNumberFormat="1" applyFont="1" applyFill="1" applyBorder="1" applyAlignment="1">
      <alignment horizontal="left"/>
    </xf>
    <xf numFmtId="3" fontId="1" fillId="3" borderId="49" xfId="0" applyNumberFormat="1" applyFont="1" applyFill="1" applyBorder="1" applyAlignment="1">
      <alignment horizontal="right"/>
    </xf>
    <xf numFmtId="0" fontId="1" fillId="0" borderId="0" xfId="0" applyFont="1"/>
    <xf numFmtId="3" fontId="5" fillId="0" borderId="22" xfId="0" applyNumberFormat="1" applyFont="1" applyBorder="1" applyAlignment="1">
      <alignment horizontal="left" vertical="center" wrapText="1"/>
    </xf>
    <xf numFmtId="3" fontId="0" fillId="0" borderId="6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0" fontId="5" fillId="0" borderId="39" xfId="0" applyFont="1" applyBorder="1" applyAlignment="1">
      <alignment vertical="center" wrapText="1"/>
    </xf>
    <xf numFmtId="3" fontId="5" fillId="0" borderId="16" xfId="0" applyNumberFormat="1" applyFont="1" applyBorder="1" applyAlignment="1">
      <alignment horizontal="left" vertical="center" wrapText="1"/>
    </xf>
    <xf numFmtId="0" fontId="5" fillId="0" borderId="41" xfId="0" applyFont="1" applyBorder="1" applyAlignment="1">
      <alignment vertical="center" wrapText="1"/>
    </xf>
    <xf numFmtId="3" fontId="5" fillId="0" borderId="55" xfId="0" applyNumberFormat="1" applyFont="1" applyBorder="1" applyAlignment="1">
      <alignment horizontal="left" vertical="center" wrapText="1"/>
    </xf>
    <xf numFmtId="3" fontId="5" fillId="0" borderId="54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3" fontId="5" fillId="0" borderId="57" xfId="0" applyNumberFormat="1" applyFont="1" applyBorder="1" applyAlignment="1">
      <alignment horizontal="left" vertical="center" wrapText="1"/>
    </xf>
    <xf numFmtId="3" fontId="5" fillId="0" borderId="58" xfId="0" applyNumberFormat="1" applyFont="1" applyBorder="1" applyAlignment="1">
      <alignment horizontal="right" vertical="center" wrapText="1"/>
    </xf>
    <xf numFmtId="3" fontId="0" fillId="3" borderId="27" xfId="0" applyNumberFormat="1" applyFill="1" applyBorder="1" applyAlignment="1">
      <alignment horizontal="right"/>
    </xf>
    <xf numFmtId="3" fontId="5" fillId="0" borderId="55" xfId="0" applyNumberFormat="1" applyFont="1" applyBorder="1" applyAlignment="1">
      <alignment horizontal="right" vertical="center" wrapText="1"/>
    </xf>
    <xf numFmtId="3" fontId="8" fillId="0" borderId="60" xfId="0" applyNumberFormat="1" applyFont="1" applyBorder="1" applyAlignment="1">
      <alignment horizontal="left" vertical="center" wrapText="1"/>
    </xf>
    <xf numFmtId="3" fontId="5" fillId="0" borderId="60" xfId="0" applyNumberFormat="1" applyFont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0" fillId="2" borderId="0" xfId="0" applyFill="1"/>
    <xf numFmtId="3" fontId="1" fillId="3" borderId="27" xfId="0" applyNumberFormat="1" applyFont="1" applyFill="1" applyBorder="1" applyAlignment="1">
      <alignment horizontal="left"/>
    </xf>
    <xf numFmtId="3" fontId="5" fillId="0" borderId="6" xfId="0" applyNumberFormat="1" applyFont="1" applyBorder="1" applyAlignment="1">
      <alignment horizontal="right" wrapText="1"/>
    </xf>
    <xf numFmtId="3" fontId="5" fillId="0" borderId="21" xfId="0" applyNumberFormat="1" applyFont="1" applyBorder="1" applyAlignment="1">
      <alignment horizontal="left" vertical="center" wrapText="1"/>
    </xf>
    <xf numFmtId="3" fontId="5" fillId="0" borderId="20" xfId="0" applyNumberFormat="1" applyFont="1" applyBorder="1" applyAlignment="1">
      <alignment horizontal="left" vertical="center" wrapText="1"/>
    </xf>
    <xf numFmtId="3" fontId="5" fillId="0" borderId="58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4" fillId="0" borderId="6" xfId="0" applyFont="1" applyBorder="1" applyAlignment="1">
      <alignment horizontal="right"/>
    </xf>
    <xf numFmtId="0" fontId="5" fillId="0" borderId="6" xfId="0" applyFont="1" applyBorder="1" applyAlignment="1">
      <alignment vertical="center" wrapText="1"/>
    </xf>
    <xf numFmtId="0" fontId="0" fillId="0" borderId="6" xfId="0" applyBorder="1" applyAlignment="1">
      <alignment horizontal="right"/>
    </xf>
    <xf numFmtId="3" fontId="0" fillId="3" borderId="32" xfId="0" applyNumberForma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horizontal="center"/>
    </xf>
    <xf numFmtId="0" fontId="0" fillId="0" borderId="62" xfId="0" applyBorder="1"/>
    <xf numFmtId="0" fontId="0" fillId="0" borderId="0" xfId="0" applyBorder="1"/>
    <xf numFmtId="166" fontId="0" fillId="0" borderId="0" xfId="1" applyNumberFormat="1" applyFont="1" applyAlignment="1">
      <alignment horizontal="right"/>
    </xf>
    <xf numFmtId="166" fontId="9" fillId="4" borderId="49" xfId="1" applyNumberFormat="1" applyFont="1" applyFill="1" applyBorder="1" applyAlignment="1">
      <alignment horizontal="center" vertical="center" wrapText="1"/>
    </xf>
    <xf numFmtId="166" fontId="9" fillId="4" borderId="9" xfId="1" applyNumberFormat="1" applyFont="1" applyFill="1" applyBorder="1" applyAlignment="1">
      <alignment horizontal="center" vertical="center" wrapText="1"/>
    </xf>
    <xf numFmtId="166" fontId="23" fillId="4" borderId="9" xfId="1" applyNumberFormat="1" applyFont="1" applyFill="1" applyBorder="1" applyAlignment="1">
      <alignment horizontal="center" vertical="center" wrapText="1"/>
    </xf>
    <xf numFmtId="166" fontId="5" fillId="0" borderId="6" xfId="1" applyNumberFormat="1" applyFont="1" applyBorder="1" applyAlignment="1">
      <alignment horizontal="right" vertical="center" wrapText="1"/>
    </xf>
    <xf numFmtId="166" fontId="5" fillId="0" borderId="44" xfId="1" applyNumberFormat="1" applyFont="1" applyBorder="1" applyAlignment="1">
      <alignment horizontal="right" vertical="center" wrapText="1"/>
    </xf>
    <xf numFmtId="166" fontId="5" fillId="0" borderId="58" xfId="1" applyNumberFormat="1" applyFont="1" applyBorder="1" applyAlignment="1">
      <alignment horizontal="right" vertical="center" wrapText="1"/>
    </xf>
    <xf numFmtId="166" fontId="5" fillId="0" borderId="59" xfId="1" applyNumberFormat="1" applyFont="1" applyBorder="1" applyAlignment="1">
      <alignment horizontal="right" vertical="center" wrapText="1"/>
    </xf>
    <xf numFmtId="166" fontId="0" fillId="2" borderId="0" xfId="1" applyNumberFormat="1" applyFont="1" applyFill="1" applyAlignment="1">
      <alignment horizontal="right"/>
    </xf>
    <xf numFmtId="166" fontId="5" fillId="0" borderId="2" xfId="1" applyNumberFormat="1" applyFont="1" applyBorder="1" applyAlignment="1">
      <alignment horizontal="right" wrapText="1"/>
    </xf>
    <xf numFmtId="166" fontId="5" fillId="0" borderId="11" xfId="1" applyNumberFormat="1" applyFont="1" applyBorder="1" applyAlignment="1">
      <alignment horizontal="right" wrapText="1"/>
    </xf>
    <xf numFmtId="166" fontId="5" fillId="0" borderId="6" xfId="1" applyNumberFormat="1" applyFont="1" applyBorder="1" applyAlignment="1">
      <alignment horizontal="right" wrapText="1"/>
    </xf>
    <xf numFmtId="166" fontId="5" fillId="0" borderId="54" xfId="1" applyNumberFormat="1" applyFont="1" applyBorder="1" applyAlignment="1">
      <alignment horizontal="right" wrapText="1"/>
    </xf>
    <xf numFmtId="166" fontId="0" fillId="0" borderId="55" xfId="1" applyNumberFormat="1" applyFont="1" applyBorder="1" applyAlignment="1">
      <alignment horizontal="right"/>
    </xf>
    <xf numFmtId="166" fontId="0" fillId="0" borderId="54" xfId="1" applyNumberFormat="1" applyFont="1" applyBorder="1" applyAlignment="1">
      <alignment horizontal="right"/>
    </xf>
    <xf numFmtId="166" fontId="1" fillId="0" borderId="0" xfId="1" applyNumberFormat="1" applyFont="1" applyAlignment="1">
      <alignment horizontal="right"/>
    </xf>
    <xf numFmtId="166" fontId="9" fillId="4" borderId="50" xfId="1" applyNumberFormat="1" applyFont="1" applyFill="1" applyBorder="1" applyAlignment="1">
      <alignment horizontal="center" vertical="center" wrapText="1"/>
    </xf>
    <xf numFmtId="166" fontId="0" fillId="0" borderId="6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166" fontId="0" fillId="0" borderId="0" xfId="1" applyNumberFormat="1" applyFont="1"/>
    <xf numFmtId="166" fontId="1" fillId="0" borderId="0" xfId="1" applyNumberFormat="1" applyFont="1" applyAlignment="1">
      <alignment horizontal="right" wrapText="1"/>
    </xf>
    <xf numFmtId="165" fontId="5" fillId="2" borderId="6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vertical="center" wrapText="1"/>
    </xf>
    <xf numFmtId="165" fontId="5" fillId="2" borderId="58" xfId="0" applyNumberFormat="1" applyFont="1" applyFill="1" applyBorder="1" applyAlignment="1">
      <alignment vertical="center" wrapText="1"/>
    </xf>
    <xf numFmtId="166" fontId="0" fillId="0" borderId="0" xfId="0" applyNumberFormat="1"/>
    <xf numFmtId="166" fontId="1" fillId="0" borderId="0" xfId="0" applyNumberFormat="1" applyFont="1"/>
    <xf numFmtId="166" fontId="5" fillId="0" borderId="11" xfId="1" applyNumberFormat="1" applyFont="1" applyBorder="1" applyAlignment="1">
      <alignment horizontal="right" vertical="center" wrapText="1"/>
    </xf>
    <xf numFmtId="166" fontId="5" fillId="0" borderId="54" xfId="1" applyNumberFormat="1" applyFont="1" applyBorder="1" applyAlignment="1">
      <alignment horizontal="right" vertical="center" wrapText="1"/>
    </xf>
    <xf numFmtId="166" fontId="0" fillId="0" borderId="0" xfId="1" applyNumberFormat="1" applyFont="1" applyBorder="1"/>
    <xf numFmtId="0" fontId="4" fillId="0" borderId="62" xfId="0" applyFont="1" applyBorder="1" applyAlignment="1">
      <alignment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5" fillId="0" borderId="14" xfId="1" applyNumberFormat="1" applyFont="1" applyBorder="1" applyAlignment="1">
      <alignment horizontal="right" vertical="center" wrapText="1"/>
    </xf>
    <xf numFmtId="3" fontId="1" fillId="0" borderId="0" xfId="0" applyNumberFormat="1" applyFont="1"/>
    <xf numFmtId="166" fontId="5" fillId="0" borderId="66" xfId="1" applyNumberFormat="1" applyFont="1" applyBorder="1" applyAlignment="1">
      <alignment horizontal="right" vertical="center" wrapText="1"/>
    </xf>
    <xf numFmtId="3" fontId="1" fillId="3" borderId="27" xfId="0" applyNumberFormat="1" applyFont="1" applyFill="1" applyBorder="1" applyAlignment="1">
      <alignment horizontal="right"/>
    </xf>
    <xf numFmtId="166" fontId="9" fillId="4" borderId="49" xfId="1" applyNumberFormat="1" applyFont="1" applyFill="1" applyBorder="1" applyAlignment="1">
      <alignment horizontal="left" vertical="center" wrapText="1"/>
    </xf>
    <xf numFmtId="166" fontId="9" fillId="4" borderId="9" xfId="1" applyNumberFormat="1" applyFont="1" applyFill="1" applyBorder="1" applyAlignment="1">
      <alignment horizontal="left" vertical="center" wrapText="1"/>
    </xf>
    <xf numFmtId="1" fontId="0" fillId="0" borderId="0" xfId="0" applyNumberFormat="1" applyAlignment="1"/>
    <xf numFmtId="1" fontId="0" fillId="0" borderId="0" xfId="1" applyNumberFormat="1" applyFont="1" applyAlignment="1"/>
    <xf numFmtId="1" fontId="7" fillId="4" borderId="26" xfId="1" applyNumberFormat="1" applyFont="1" applyFill="1" applyBorder="1" applyAlignment="1">
      <alignment wrapText="1"/>
    </xf>
    <xf numFmtId="1" fontId="0" fillId="2" borderId="0" xfId="1" applyNumberFormat="1" applyFont="1" applyFill="1" applyAlignment="1"/>
    <xf numFmtId="1" fontId="1" fillId="0" borderId="0" xfId="1" applyNumberFormat="1" applyFont="1" applyAlignment="1"/>
    <xf numFmtId="1" fontId="0" fillId="0" borderId="0" xfId="0" applyNumberFormat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3" borderId="39" xfId="0" applyNumberFormat="1" applyFill="1" applyBorder="1"/>
    <xf numFmtId="1" fontId="0" fillId="3" borderId="40" xfId="0" applyNumberFormat="1" applyFill="1" applyBorder="1"/>
    <xf numFmtId="1" fontId="0" fillId="3" borderId="32" xfId="0" applyNumberFormat="1" applyFill="1" applyBorder="1" applyAlignment="1">
      <alignment horizontal="right"/>
    </xf>
    <xf numFmtId="1" fontId="0" fillId="3" borderId="38" xfId="0" applyNumberFormat="1" applyFill="1" applyBorder="1"/>
    <xf numFmtId="1" fontId="0" fillId="2" borderId="0" xfId="1" applyNumberFormat="1" applyFont="1" applyFill="1" applyAlignment="1">
      <alignment horizontal="right"/>
    </xf>
    <xf numFmtId="1" fontId="1" fillId="3" borderId="28" xfId="0" applyNumberFormat="1" applyFont="1" applyFill="1" applyBorder="1" applyAlignment="1">
      <alignment horizontal="right"/>
    </xf>
    <xf numFmtId="1" fontId="0" fillId="3" borderId="37" xfId="1" applyNumberFormat="1" applyFont="1" applyFill="1" applyBorder="1" applyAlignment="1">
      <alignment horizontal="right" vertical="center"/>
    </xf>
    <xf numFmtId="1" fontId="1" fillId="3" borderId="32" xfId="0" applyNumberFormat="1" applyFont="1" applyFill="1" applyBorder="1"/>
    <xf numFmtId="1" fontId="1" fillId="0" borderId="0" xfId="1" applyNumberFormat="1" applyFont="1" applyAlignment="1">
      <alignment horizontal="right"/>
    </xf>
    <xf numFmtId="166" fontId="0" fillId="0" borderId="44" xfId="1" applyNumberFormat="1" applyFont="1" applyBorder="1" applyAlignment="1">
      <alignment horizontal="right"/>
    </xf>
    <xf numFmtId="166" fontId="0" fillId="0" borderId="14" xfId="1" applyNumberFormat="1" applyFont="1" applyBorder="1" applyAlignment="1">
      <alignment horizontal="right"/>
    </xf>
    <xf numFmtId="1" fontId="0" fillId="3" borderId="39" xfId="1" applyNumberFormat="1" applyFont="1" applyFill="1" applyBorder="1" applyAlignment="1">
      <alignment horizontal="right"/>
    </xf>
    <xf numFmtId="166" fontId="0" fillId="0" borderId="45" xfId="1" applyNumberFormat="1" applyFont="1" applyBorder="1" applyAlignment="1">
      <alignment horizontal="right"/>
    </xf>
    <xf numFmtId="0" fontId="0" fillId="0" borderId="0" xfId="0" applyNumberFormat="1"/>
    <xf numFmtId="0" fontId="0" fillId="0" borderId="17" xfId="1" applyNumberFormat="1" applyFont="1" applyBorder="1" applyAlignment="1">
      <alignment horizontal="center" vertical="center"/>
    </xf>
    <xf numFmtId="0" fontId="0" fillId="0" borderId="0" xfId="1" applyNumberFormat="1" applyFont="1" applyBorder="1"/>
    <xf numFmtId="0" fontId="0" fillId="0" borderId="0" xfId="1" applyNumberFormat="1" applyFont="1"/>
    <xf numFmtId="166" fontId="5" fillId="0" borderId="45" xfId="1" applyNumberFormat="1" applyFont="1" applyBorder="1" applyAlignment="1">
      <alignment horizontal="right" vertical="center" wrapText="1"/>
    </xf>
    <xf numFmtId="166" fontId="5" fillId="0" borderId="56" xfId="1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4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44" xfId="0" applyBorder="1" applyAlignment="1">
      <alignment horizontal="right"/>
    </xf>
    <xf numFmtId="166" fontId="0" fillId="0" borderId="59" xfId="1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32" xfId="0" applyBorder="1"/>
    <xf numFmtId="166" fontId="5" fillId="0" borderId="54" xfId="1" applyNumberFormat="1" applyFont="1" applyBorder="1" applyAlignment="1">
      <alignment horizontal="right" vertical="center" wrapText="1"/>
    </xf>
    <xf numFmtId="166" fontId="5" fillId="0" borderId="11" xfId="1" applyNumberFormat="1" applyFont="1" applyBorder="1" applyAlignment="1">
      <alignment horizontal="right" vertical="center" wrapText="1"/>
    </xf>
    <xf numFmtId="166" fontId="5" fillId="0" borderId="56" xfId="1" applyNumberFormat="1" applyFont="1" applyBorder="1" applyAlignment="1">
      <alignment horizontal="right" vertical="center" wrapText="1"/>
    </xf>
    <xf numFmtId="166" fontId="5" fillId="0" borderId="36" xfId="1" applyNumberFormat="1" applyFont="1" applyBorder="1" applyAlignment="1">
      <alignment horizontal="right" vertical="center" wrapText="1"/>
    </xf>
    <xf numFmtId="166" fontId="5" fillId="0" borderId="45" xfId="1" applyNumberFormat="1" applyFont="1" applyBorder="1" applyAlignment="1">
      <alignment horizontal="right" vertical="center" wrapText="1"/>
    </xf>
    <xf numFmtId="0" fontId="7" fillId="5" borderId="8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166" fontId="0" fillId="7" borderId="1" xfId="1" applyNumberFormat="1" applyFont="1" applyFill="1" applyBorder="1"/>
    <xf numFmtId="166" fontId="0" fillId="7" borderId="2" xfId="1" applyNumberFormat="1" applyFont="1" applyFill="1" applyBorder="1"/>
    <xf numFmtId="166" fontId="0" fillId="7" borderId="4" xfId="1" applyNumberFormat="1" applyFont="1" applyFill="1" applyBorder="1"/>
    <xf numFmtId="9" fontId="0" fillId="7" borderId="68" xfId="2" applyFont="1" applyFill="1" applyBorder="1"/>
    <xf numFmtId="166" fontId="0" fillId="7" borderId="16" xfId="1" applyNumberFormat="1" applyFont="1" applyFill="1" applyBorder="1"/>
    <xf numFmtId="166" fontId="0" fillId="7" borderId="7" xfId="1" applyNumberFormat="1" applyFont="1" applyFill="1" applyBorder="1"/>
    <xf numFmtId="9" fontId="0" fillId="7" borderId="69" xfId="2" applyFont="1" applyFill="1" applyBorder="1"/>
    <xf numFmtId="166" fontId="0" fillId="7" borderId="71" xfId="1" applyNumberFormat="1" applyFont="1" applyFill="1" applyBorder="1"/>
    <xf numFmtId="166" fontId="0" fillId="7" borderId="25" xfId="1" applyNumberFormat="1" applyFont="1" applyFill="1" applyBorder="1"/>
    <xf numFmtId="166" fontId="0" fillId="7" borderId="31" xfId="1" applyNumberFormat="1" applyFont="1" applyFill="1" applyBorder="1"/>
    <xf numFmtId="9" fontId="0" fillId="7" borderId="70" xfId="2" applyFont="1" applyFill="1" applyBorder="1"/>
    <xf numFmtId="166" fontId="0" fillId="7" borderId="49" xfId="1" applyNumberFormat="1" applyFont="1" applyFill="1" applyBorder="1"/>
    <xf numFmtId="166" fontId="0" fillId="7" borderId="9" xfId="1" applyNumberFormat="1" applyFont="1" applyFill="1" applyBorder="1"/>
    <xf numFmtId="166" fontId="0" fillId="7" borderId="26" xfId="1" applyNumberFormat="1" applyFont="1" applyFill="1" applyBorder="1"/>
    <xf numFmtId="9" fontId="0" fillId="7" borderId="28" xfId="2" applyFont="1" applyFill="1" applyBorder="1"/>
    <xf numFmtId="0" fontId="1" fillId="7" borderId="38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vertical="center" wrapText="1"/>
    </xf>
    <xf numFmtId="0" fontId="4" fillId="6" borderId="37" xfId="0" applyFont="1" applyFill="1" applyBorder="1" applyAlignment="1">
      <alignment vertical="center" wrapText="1"/>
    </xf>
    <xf numFmtId="166" fontId="0" fillId="3" borderId="37" xfId="1" applyNumberFormat="1" applyFont="1" applyFill="1" applyBorder="1"/>
    <xf numFmtId="166" fontId="0" fillId="3" borderId="39" xfId="1" applyNumberFormat="1" applyFont="1" applyFill="1" applyBorder="1"/>
    <xf numFmtId="166" fontId="0" fillId="3" borderId="40" xfId="1" applyNumberFormat="1" applyFont="1" applyFill="1" applyBorder="1"/>
    <xf numFmtId="0" fontId="7" fillId="5" borderId="46" xfId="0" applyFont="1" applyFill="1" applyBorder="1" applyAlignment="1">
      <alignment vertical="center" wrapText="1"/>
    </xf>
    <xf numFmtId="166" fontId="0" fillId="0" borderId="51" xfId="1" applyNumberFormat="1" applyFont="1" applyBorder="1"/>
    <xf numFmtId="0" fontId="4" fillId="7" borderId="4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166" fontId="1" fillId="6" borderId="1" xfId="1" applyNumberFormat="1" applyFont="1" applyFill="1" applyBorder="1" applyAlignment="1">
      <alignment horizontal="center" vertical="center" wrapText="1"/>
    </xf>
    <xf numFmtId="166" fontId="1" fillId="6" borderId="2" xfId="1" applyNumberFormat="1" applyFont="1" applyFill="1" applyBorder="1" applyAlignment="1">
      <alignment horizontal="center" vertical="center" wrapText="1"/>
    </xf>
    <xf numFmtId="166" fontId="1" fillId="6" borderId="4" xfId="1" applyNumberFormat="1" applyFont="1" applyFill="1" applyBorder="1" applyAlignment="1">
      <alignment horizontal="center" vertical="center" wrapText="1"/>
    </xf>
    <xf numFmtId="166" fontId="4" fillId="6" borderId="62" xfId="1" applyNumberFormat="1" applyFont="1" applyFill="1" applyBorder="1" applyAlignment="1">
      <alignment horizontal="center" vertical="center" wrapText="1"/>
    </xf>
    <xf numFmtId="166" fontId="4" fillId="6" borderId="59" xfId="1" applyNumberFormat="1" applyFont="1" applyFill="1" applyBorder="1" applyAlignment="1">
      <alignment horizontal="center" vertical="center" wrapText="1"/>
    </xf>
    <xf numFmtId="166" fontId="4" fillId="6" borderId="24" xfId="1" applyNumberFormat="1" applyFont="1" applyFill="1" applyBorder="1" applyAlignment="1">
      <alignment horizontal="center" vertical="center" wrapText="1"/>
    </xf>
    <xf numFmtId="0" fontId="0" fillId="6" borderId="30" xfId="1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166" fontId="5" fillId="0" borderId="54" xfId="1" applyNumberFormat="1" applyFont="1" applyBorder="1" applyAlignment="1">
      <alignment vertical="center" wrapText="1"/>
    </xf>
    <xf numFmtId="166" fontId="5" fillId="0" borderId="67" xfId="1" applyNumberFormat="1" applyFont="1" applyBorder="1" applyAlignment="1">
      <alignment vertical="center" wrapText="1"/>
    </xf>
    <xf numFmtId="3" fontId="14" fillId="6" borderId="8" xfId="0" applyNumberFormat="1" applyFont="1" applyFill="1" applyBorder="1" applyAlignment="1">
      <alignment horizontal="right" vertical="top" wrapText="1"/>
    </xf>
    <xf numFmtId="0" fontId="26" fillId="6" borderId="10" xfId="0" applyFont="1" applyFill="1" applyBorder="1" applyAlignment="1">
      <alignment horizontal="left" vertical="top" wrapText="1"/>
    </xf>
    <xf numFmtId="0" fontId="1" fillId="6" borderId="32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vertical="center"/>
    </xf>
    <xf numFmtId="0" fontId="3" fillId="6" borderId="28" xfId="0" applyFont="1" applyFill="1" applyBorder="1" applyAlignment="1">
      <alignment vertical="center"/>
    </xf>
    <xf numFmtId="0" fontId="0" fillId="6" borderId="32" xfId="0" applyFill="1" applyBorder="1"/>
    <xf numFmtId="0" fontId="1" fillId="6" borderId="8" xfId="0" applyFont="1" applyFill="1" applyBorder="1" applyAlignment="1">
      <alignment horizontal="center"/>
    </xf>
    <xf numFmtId="0" fontId="1" fillId="6" borderId="27" xfId="0" applyFont="1" applyFill="1" applyBorder="1"/>
    <xf numFmtId="0" fontId="1" fillId="6" borderId="26" xfId="0" applyFont="1" applyFill="1" applyBorder="1"/>
    <xf numFmtId="2" fontId="1" fillId="6" borderId="32" xfId="0" applyNumberFormat="1" applyFont="1" applyFill="1" applyBorder="1" applyAlignment="1">
      <alignment wrapText="1"/>
    </xf>
    <xf numFmtId="0" fontId="1" fillId="6" borderId="43" xfId="0" applyFont="1" applyFill="1" applyBorder="1" applyAlignment="1">
      <alignment horizontal="center" wrapText="1"/>
    </xf>
    <xf numFmtId="0" fontId="1" fillId="6" borderId="32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6" borderId="32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 wrapText="1"/>
    </xf>
    <xf numFmtId="164" fontId="0" fillId="7" borderId="37" xfId="0" applyNumberFormat="1" applyFill="1" applyBorder="1" applyAlignment="1">
      <alignment horizontal="center"/>
    </xf>
    <xf numFmtId="164" fontId="0" fillId="7" borderId="40" xfId="0" applyNumberFormat="1" applyFill="1" applyBorder="1" applyAlignment="1">
      <alignment horizontal="center"/>
    </xf>
    <xf numFmtId="164" fontId="0" fillId="7" borderId="39" xfId="0" applyNumberFormat="1" applyFill="1" applyBorder="1" applyAlignment="1">
      <alignment horizontal="center"/>
    </xf>
    <xf numFmtId="164" fontId="0" fillId="7" borderId="46" xfId="0" applyNumberFormat="1" applyFill="1" applyBorder="1" applyAlignment="1">
      <alignment horizontal="center"/>
    </xf>
    <xf numFmtId="0" fontId="17" fillId="8" borderId="0" xfId="0" applyFont="1" applyFill="1"/>
    <xf numFmtId="3" fontId="0" fillId="7" borderId="12" xfId="0" applyNumberFormat="1" applyFill="1" applyBorder="1"/>
    <xf numFmtId="3" fontId="0" fillId="7" borderId="7" xfId="0" applyNumberFormat="1" applyFill="1" applyBorder="1"/>
    <xf numFmtId="3" fontId="0" fillId="7" borderId="31" xfId="0" applyNumberFormat="1" applyFill="1" applyBorder="1"/>
    <xf numFmtId="166" fontId="7" fillId="5" borderId="32" xfId="0" applyNumberFormat="1" applyFont="1" applyFill="1" applyBorder="1" applyAlignment="1">
      <alignment vertical="center" wrapText="1"/>
    </xf>
    <xf numFmtId="166" fontId="4" fillId="6" borderId="37" xfId="0" applyNumberFormat="1" applyFont="1" applyFill="1" applyBorder="1" applyAlignment="1">
      <alignment horizontal="center" vertical="center" wrapText="1"/>
    </xf>
    <xf numFmtId="166" fontId="4" fillId="6" borderId="39" xfId="0" applyNumberFormat="1" applyFont="1" applyFill="1" applyBorder="1" applyAlignment="1">
      <alignment horizontal="center" vertical="center" wrapText="1"/>
    </xf>
    <xf numFmtId="1" fontId="5" fillId="7" borderId="37" xfId="0" applyNumberFormat="1" applyFont="1" applyFill="1" applyBorder="1" applyAlignment="1">
      <alignment vertical="center" wrapText="1"/>
    </xf>
    <xf numFmtId="1" fontId="4" fillId="6" borderId="37" xfId="0" applyNumberFormat="1" applyFont="1" applyFill="1" applyBorder="1" applyAlignment="1">
      <alignment vertical="center" wrapText="1"/>
    </xf>
    <xf numFmtId="166" fontId="7" fillId="5" borderId="8" xfId="0" applyNumberFormat="1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quotePrefix="1" applyNumberFormat="1"/>
    <xf numFmtId="166" fontId="5" fillId="0" borderId="66" xfId="1" applyNumberFormat="1" applyFont="1" applyBorder="1" applyAlignment="1">
      <alignment horizontal="right" vertical="center" wrapText="1"/>
    </xf>
    <xf numFmtId="166" fontId="5" fillId="0" borderId="11" xfId="1" applyNumberFormat="1" applyFont="1" applyBorder="1" applyAlignment="1">
      <alignment horizontal="right" vertical="center" wrapText="1"/>
    </xf>
    <xf numFmtId="165" fontId="5" fillId="2" borderId="54" xfId="0" applyNumberFormat="1" applyFont="1" applyFill="1" applyBorder="1" applyAlignment="1">
      <alignment vertical="center" wrapText="1"/>
    </xf>
    <xf numFmtId="165" fontId="5" fillId="2" borderId="54" xfId="0" applyNumberFormat="1" applyFont="1" applyFill="1" applyBorder="1" applyAlignment="1">
      <alignment horizontal="right" vertical="center" wrapText="1"/>
    </xf>
    <xf numFmtId="3" fontId="8" fillId="0" borderId="55" xfId="0" applyNumberFormat="1" applyFont="1" applyBorder="1" applyAlignment="1">
      <alignment horizontal="left" vertical="center" wrapText="1"/>
    </xf>
    <xf numFmtId="166" fontId="0" fillId="7" borderId="6" xfId="1" applyNumberFormat="1" applyFont="1" applyFill="1" applyBorder="1"/>
    <xf numFmtId="1" fontId="7" fillId="5" borderId="8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horizontal="right"/>
    </xf>
    <xf numFmtId="3" fontId="1" fillId="3" borderId="32" xfId="0" applyNumberFormat="1" applyFont="1" applyFill="1" applyBorder="1" applyAlignment="1">
      <alignment horizontal="right"/>
    </xf>
    <xf numFmtId="3" fontId="5" fillId="6" borderId="32" xfId="0" applyNumberFormat="1" applyFont="1" applyFill="1" applyBorder="1" applyAlignment="1">
      <alignment horizontal="right" vertical="center" wrapText="1"/>
    </xf>
    <xf numFmtId="3" fontId="5" fillId="6" borderId="33" xfId="0" applyNumberFormat="1" applyFont="1" applyFill="1" applyBorder="1" applyAlignment="1">
      <alignment horizontal="right" vertical="center" wrapText="1"/>
    </xf>
    <xf numFmtId="166" fontId="5" fillId="0" borderId="66" xfId="1" applyNumberFormat="1" applyFont="1" applyBorder="1" applyAlignment="1">
      <alignment horizontal="right" vertical="center" wrapText="1"/>
    </xf>
    <xf numFmtId="165" fontId="5" fillId="2" borderId="54" xfId="0" applyNumberFormat="1" applyFont="1" applyFill="1" applyBorder="1" applyAlignment="1">
      <alignment horizontal="right" vertical="center" wrapText="1"/>
    </xf>
    <xf numFmtId="166" fontId="5" fillId="0" borderId="66" xfId="1" applyNumberFormat="1" applyFont="1" applyBorder="1" applyAlignment="1">
      <alignment horizontal="right" vertical="center" wrapText="1"/>
    </xf>
    <xf numFmtId="1" fontId="0" fillId="3" borderId="37" xfId="1" applyNumberFormat="1" applyFont="1" applyFill="1" applyBorder="1" applyAlignment="1">
      <alignment horizontal="right" vertical="center"/>
    </xf>
    <xf numFmtId="166" fontId="5" fillId="0" borderId="11" xfId="1" applyNumberFormat="1" applyFont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horizontal="right" vertical="center" wrapText="1"/>
    </xf>
    <xf numFmtId="165" fontId="5" fillId="2" borderId="54" xfId="0" applyNumberFormat="1" applyFont="1" applyFill="1" applyBorder="1" applyAlignment="1">
      <alignment vertical="center" wrapText="1"/>
    </xf>
    <xf numFmtId="0" fontId="4" fillId="6" borderId="32" xfId="0" applyFont="1" applyFill="1" applyBorder="1" applyAlignment="1">
      <alignment vertical="center" wrapText="1"/>
    </xf>
    <xf numFmtId="3" fontId="14" fillId="6" borderId="32" xfId="0" applyNumberFormat="1" applyFont="1" applyFill="1" applyBorder="1" applyAlignment="1">
      <alignment horizontal="right" vertical="top" wrapText="1"/>
    </xf>
    <xf numFmtId="1" fontId="1" fillId="3" borderId="32" xfId="0" applyNumberFormat="1" applyFont="1" applyFill="1" applyBorder="1" applyAlignment="1">
      <alignment horizontal="right"/>
    </xf>
    <xf numFmtId="3" fontId="7" fillId="5" borderId="32" xfId="0" applyNumberFormat="1" applyFont="1" applyFill="1" applyBorder="1" applyAlignment="1">
      <alignment horizontal="right"/>
    </xf>
    <xf numFmtId="166" fontId="23" fillId="4" borderId="43" xfId="1" applyNumberFormat="1" applyFont="1" applyFill="1" applyBorder="1" applyAlignment="1">
      <alignment horizontal="center" vertical="center" wrapText="1"/>
    </xf>
    <xf numFmtId="3" fontId="1" fillId="3" borderId="33" xfId="0" applyNumberFormat="1" applyFont="1" applyFill="1" applyBorder="1" applyAlignment="1">
      <alignment horizontal="right"/>
    </xf>
    <xf numFmtId="166" fontId="0" fillId="0" borderId="56" xfId="1" applyNumberFormat="1" applyFont="1" applyBorder="1" applyAlignment="1">
      <alignment horizontal="right"/>
    </xf>
    <xf numFmtId="166" fontId="5" fillId="0" borderId="67" xfId="1" applyNumberFormat="1" applyFont="1" applyBorder="1" applyAlignment="1">
      <alignment horizontal="right" vertical="center" wrapText="1"/>
    </xf>
    <xf numFmtId="3" fontId="7" fillId="5" borderId="33" xfId="0" applyNumberFormat="1" applyFont="1" applyFill="1" applyBorder="1" applyAlignment="1">
      <alignment vertical="center" wrapText="1"/>
    </xf>
    <xf numFmtId="3" fontId="7" fillId="5" borderId="32" xfId="0" applyNumberFormat="1" applyFont="1" applyFill="1" applyBorder="1" applyAlignment="1">
      <alignment vertical="center" wrapText="1"/>
    </xf>
    <xf numFmtId="0" fontId="26" fillId="6" borderId="8" xfId="0" applyFont="1" applyFill="1" applyBorder="1" applyAlignment="1">
      <alignment horizontal="left" vertical="top" wrapText="1"/>
    </xf>
    <xf numFmtId="0" fontId="26" fillId="6" borderId="32" xfId="0" applyFont="1" applyFill="1" applyBorder="1" applyAlignment="1">
      <alignment horizontal="left" vertical="top" wrapText="1"/>
    </xf>
    <xf numFmtId="166" fontId="23" fillId="4" borderId="50" xfId="1" applyNumberFormat="1" applyFont="1" applyFill="1" applyBorder="1" applyAlignment="1">
      <alignment horizontal="center" vertical="center" wrapText="1"/>
    </xf>
    <xf numFmtId="3" fontId="26" fillId="6" borderId="32" xfId="0" applyNumberFormat="1" applyFont="1" applyFill="1" applyBorder="1" applyAlignment="1">
      <alignment horizontal="right" vertical="top" wrapText="1"/>
    </xf>
    <xf numFmtId="0" fontId="4" fillId="3" borderId="8" xfId="0" applyFont="1" applyFill="1" applyBorder="1" applyAlignment="1">
      <alignment vertical="center" wrapText="1"/>
    </xf>
    <xf numFmtId="166" fontId="9" fillId="4" borderId="27" xfId="1" applyNumberFormat="1" applyFont="1" applyFill="1" applyBorder="1" applyAlignment="1">
      <alignment horizontal="center" vertical="center" wrapText="1"/>
    </xf>
    <xf numFmtId="3" fontId="9" fillId="4" borderId="49" xfId="0" applyNumberFormat="1" applyFont="1" applyFill="1" applyBorder="1" applyAlignment="1">
      <alignment horizontal="left" vertical="center" wrapText="1"/>
    </xf>
    <xf numFmtId="3" fontId="9" fillId="4" borderId="9" xfId="0" applyNumberFormat="1" applyFont="1" applyFill="1" applyBorder="1" applyAlignment="1">
      <alignment horizontal="left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 wrapText="1"/>
    </xf>
    <xf numFmtId="165" fontId="7" fillId="4" borderId="26" xfId="0" applyNumberFormat="1" applyFont="1" applyFill="1" applyBorder="1" applyAlignment="1">
      <alignment horizontal="center" vertical="center" wrapText="1"/>
    </xf>
    <xf numFmtId="3" fontId="14" fillId="6" borderId="33" xfId="0" applyNumberFormat="1" applyFont="1" applyFill="1" applyBorder="1" applyAlignment="1">
      <alignment horizontal="right" vertical="top" wrapText="1"/>
    </xf>
    <xf numFmtId="3" fontId="9" fillId="4" borderId="61" xfId="0" applyNumberFormat="1" applyFont="1" applyFill="1" applyBorder="1" applyAlignment="1">
      <alignment horizontal="left" vertical="center" wrapText="1"/>
    </xf>
    <xf numFmtId="3" fontId="9" fillId="4" borderId="50" xfId="0" applyNumberFormat="1" applyFont="1" applyFill="1" applyBorder="1" applyAlignment="1">
      <alignment horizontal="left" vertical="center" wrapText="1"/>
    </xf>
    <xf numFmtId="165" fontId="7" fillId="4" borderId="50" xfId="0" applyNumberFormat="1" applyFont="1" applyFill="1" applyBorder="1" applyAlignment="1">
      <alignment horizontal="center" vertical="center" wrapText="1"/>
    </xf>
    <xf numFmtId="3" fontId="9" fillId="4" borderId="50" xfId="0" applyNumberFormat="1" applyFont="1" applyFill="1" applyBorder="1" applyAlignment="1">
      <alignment horizontal="center" vertical="center" wrapText="1"/>
    </xf>
    <xf numFmtId="165" fontId="7" fillId="4" borderId="23" xfId="0" applyNumberFormat="1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horizontal="right"/>
    </xf>
    <xf numFmtId="3" fontId="14" fillId="6" borderId="49" xfId="0" applyNumberFormat="1" applyFont="1" applyFill="1" applyBorder="1" applyAlignment="1">
      <alignment horizontal="right" vertical="top" wrapText="1"/>
    </xf>
    <xf numFmtId="3" fontId="14" fillId="6" borderId="9" xfId="0" applyNumberFormat="1" applyFont="1" applyFill="1" applyBorder="1" applyAlignment="1">
      <alignment horizontal="right" vertical="top" wrapText="1"/>
    </xf>
    <xf numFmtId="3" fontId="14" fillId="6" borderId="26" xfId="0" applyNumberFormat="1" applyFont="1" applyFill="1" applyBorder="1" applyAlignment="1">
      <alignment horizontal="right" vertical="top" wrapText="1"/>
    </xf>
    <xf numFmtId="3" fontId="1" fillId="3" borderId="9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3" fontId="14" fillId="6" borderId="43" xfId="0" applyNumberFormat="1" applyFont="1" applyFill="1" applyBorder="1" applyAlignment="1">
      <alignment horizontal="right" vertical="top" wrapText="1"/>
    </xf>
    <xf numFmtId="166" fontId="9" fillId="4" borderId="48" xfId="1" applyNumberFormat="1" applyFont="1" applyFill="1" applyBorder="1" applyAlignment="1">
      <alignment horizontal="center" vertical="center" wrapText="1"/>
    </xf>
    <xf numFmtId="1" fontId="7" fillId="4" borderId="23" xfId="1" applyNumberFormat="1" applyFont="1" applyFill="1" applyBorder="1" applyAlignment="1">
      <alignment wrapText="1"/>
    </xf>
    <xf numFmtId="3" fontId="1" fillId="3" borderId="73" xfId="0" applyNumberFormat="1" applyFont="1" applyFill="1" applyBorder="1" applyAlignment="1">
      <alignment horizontal="right"/>
    </xf>
    <xf numFmtId="3" fontId="1" fillId="3" borderId="74" xfId="0" applyNumberFormat="1" applyFont="1" applyFill="1" applyBorder="1" applyAlignment="1">
      <alignment horizontal="right"/>
    </xf>
    <xf numFmtId="3" fontId="1" fillId="3" borderId="43" xfId="0" applyNumberFormat="1" applyFont="1" applyFill="1" applyBorder="1" applyAlignment="1">
      <alignment horizontal="right"/>
    </xf>
    <xf numFmtId="3" fontId="1" fillId="3" borderId="18" xfId="0" applyNumberFormat="1" applyFont="1" applyFill="1" applyBorder="1" applyAlignment="1">
      <alignment horizontal="right"/>
    </xf>
    <xf numFmtId="1" fontId="7" fillId="4" borderId="43" xfId="1" applyNumberFormat="1" applyFont="1" applyFill="1" applyBorder="1" applyAlignment="1">
      <alignment wrapText="1"/>
    </xf>
    <xf numFmtId="3" fontId="1" fillId="3" borderId="46" xfId="0" applyNumberFormat="1" applyFont="1" applyFill="1" applyBorder="1" applyAlignment="1">
      <alignment horizontal="right"/>
    </xf>
    <xf numFmtId="1" fontId="1" fillId="3" borderId="46" xfId="0" applyNumberFormat="1" applyFont="1" applyFill="1" applyBorder="1" applyAlignment="1">
      <alignment horizontal="right"/>
    </xf>
    <xf numFmtId="3" fontId="14" fillId="6" borderId="27" xfId="0" applyNumberFormat="1" applyFont="1" applyFill="1" applyBorder="1" applyAlignment="1">
      <alignment horizontal="right"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6" fontId="5" fillId="0" borderId="20" xfId="1" applyNumberFormat="1" applyFont="1" applyBorder="1" applyAlignment="1">
      <alignment horizontal="right" vertical="center" wrapText="1"/>
    </xf>
    <xf numFmtId="166" fontId="5" fillId="0" borderId="55" xfId="1" applyNumberFormat="1" applyFont="1" applyBorder="1" applyAlignment="1">
      <alignment horizontal="right" vertical="center" wrapText="1"/>
    </xf>
    <xf numFmtId="166" fontId="5" fillId="0" borderId="55" xfId="1" applyNumberFormat="1" applyFont="1" applyBorder="1" applyAlignment="1">
      <alignment vertical="center" wrapText="1"/>
    </xf>
    <xf numFmtId="3" fontId="5" fillId="6" borderId="28" xfId="0" applyNumberFormat="1" applyFont="1" applyFill="1" applyBorder="1" applyAlignment="1">
      <alignment horizontal="right" vertical="center" wrapText="1"/>
    </xf>
    <xf numFmtId="3" fontId="7" fillId="5" borderId="33" xfId="0" applyNumberFormat="1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vertical="center" wrapText="1"/>
    </xf>
    <xf numFmtId="165" fontId="5" fillId="2" borderId="24" xfId="0" applyNumberFormat="1" applyFont="1" applyFill="1" applyBorder="1" applyAlignment="1">
      <alignment horizontal="right" vertical="center" wrapText="1"/>
    </xf>
    <xf numFmtId="165" fontId="5" fillId="2" borderId="7" xfId="0" applyNumberFormat="1" applyFont="1" applyFill="1" applyBorder="1" applyAlignment="1">
      <alignment vertical="center" wrapText="1"/>
    </xf>
    <xf numFmtId="165" fontId="5" fillId="2" borderId="65" xfId="0" applyNumberFormat="1" applyFont="1" applyFill="1" applyBorder="1" applyAlignment="1">
      <alignment vertical="center" wrapText="1"/>
    </xf>
    <xf numFmtId="3" fontId="0" fillId="3" borderId="28" xfId="0" applyNumberFormat="1" applyFill="1" applyBorder="1" applyAlignment="1">
      <alignment horizontal="right"/>
    </xf>
    <xf numFmtId="165" fontId="5" fillId="2" borderId="24" xfId="0" applyNumberFormat="1" applyFont="1" applyFill="1" applyBorder="1" applyAlignment="1">
      <alignment vertical="center" wrapText="1"/>
    </xf>
    <xf numFmtId="1" fontId="0" fillId="3" borderId="44" xfId="0" applyNumberFormat="1" applyFill="1" applyBorder="1" applyAlignment="1"/>
    <xf numFmtId="1" fontId="5" fillId="3" borderId="44" xfId="1" applyNumberFormat="1" applyFont="1" applyFill="1" applyBorder="1" applyAlignment="1">
      <alignment wrapText="1"/>
    </xf>
    <xf numFmtId="166" fontId="5" fillId="0" borderId="39" xfId="1" applyNumberFormat="1" applyFont="1" applyBorder="1" applyAlignment="1">
      <alignment horizontal="right" vertical="center" wrapText="1"/>
    </xf>
    <xf numFmtId="166" fontId="5" fillId="0" borderId="40" xfId="1" applyNumberFormat="1" applyFont="1" applyBorder="1" applyAlignment="1">
      <alignment horizontal="right" vertical="center" wrapText="1"/>
    </xf>
    <xf numFmtId="166" fontId="5" fillId="0" borderId="51" xfId="1" applyNumberFormat="1" applyFont="1" applyBorder="1" applyAlignment="1">
      <alignment horizontal="right" vertical="center" wrapText="1"/>
    </xf>
    <xf numFmtId="166" fontId="5" fillId="0" borderId="40" xfId="1" applyNumberFormat="1" applyFont="1" applyBorder="1" applyAlignment="1">
      <alignment vertical="center" wrapText="1"/>
    </xf>
    <xf numFmtId="1" fontId="1" fillId="3" borderId="26" xfId="0" applyNumberFormat="1" applyFont="1" applyFill="1" applyBorder="1" applyAlignment="1"/>
    <xf numFmtId="1" fontId="0" fillId="3" borderId="56" xfId="0" applyNumberFormat="1" applyFill="1" applyBorder="1" applyAlignment="1"/>
    <xf numFmtId="1" fontId="5" fillId="3" borderId="56" xfId="1" applyNumberFormat="1" applyFont="1" applyFill="1" applyBorder="1" applyAlignment="1">
      <alignment wrapText="1"/>
    </xf>
    <xf numFmtId="3" fontId="1" fillId="3" borderId="74" xfId="0" applyNumberFormat="1" applyFont="1" applyFill="1" applyBorder="1" applyAlignment="1">
      <alignment horizontal="left"/>
    </xf>
    <xf numFmtId="166" fontId="5" fillId="0" borderId="5" xfId="1" applyNumberFormat="1" applyFont="1" applyBorder="1" applyAlignment="1">
      <alignment horizontal="right" vertical="center" wrapText="1"/>
    </xf>
    <xf numFmtId="166" fontId="5" fillId="0" borderId="75" xfId="1" applyNumberFormat="1" applyFont="1" applyBorder="1" applyAlignment="1">
      <alignment vertical="center" wrapText="1"/>
    </xf>
    <xf numFmtId="1" fontId="0" fillId="3" borderId="41" xfId="0" applyNumberFormat="1" applyFill="1" applyBorder="1"/>
    <xf numFmtId="3" fontId="5" fillId="6" borderId="49" xfId="0" applyNumberFormat="1" applyFont="1" applyFill="1" applyBorder="1" applyAlignment="1">
      <alignment horizontal="right" vertical="center" wrapText="1"/>
    </xf>
    <xf numFmtId="3" fontId="5" fillId="6" borderId="9" xfId="0" applyNumberFormat="1" applyFont="1" applyFill="1" applyBorder="1" applyAlignment="1">
      <alignment horizontal="right" vertical="center" wrapText="1"/>
    </xf>
    <xf numFmtId="3" fontId="5" fillId="6" borderId="26" xfId="0" applyNumberFormat="1" applyFont="1" applyFill="1" applyBorder="1" applyAlignment="1">
      <alignment horizontal="right" vertical="center" wrapText="1"/>
    </xf>
    <xf numFmtId="3" fontId="5" fillId="6" borderId="49" xfId="0" applyNumberFormat="1" applyFont="1" applyFill="1" applyBorder="1" applyAlignment="1">
      <alignment horizontal="left" vertical="center" wrapText="1"/>
    </xf>
    <xf numFmtId="3" fontId="1" fillId="3" borderId="28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 vertical="center" wrapText="1"/>
    </xf>
    <xf numFmtId="0" fontId="26" fillId="6" borderId="49" xfId="0" applyFont="1" applyFill="1" applyBorder="1" applyAlignment="1">
      <alignment horizontal="left" vertical="top" wrapText="1"/>
    </xf>
    <xf numFmtId="3" fontId="26" fillId="6" borderId="9" xfId="0" applyNumberFormat="1" applyFont="1" applyFill="1" applyBorder="1" applyAlignment="1">
      <alignment horizontal="right" vertical="top" wrapText="1"/>
    </xf>
    <xf numFmtId="3" fontId="26" fillId="6" borderId="26" xfId="0" applyNumberFormat="1" applyFont="1" applyFill="1" applyBorder="1" applyAlignment="1">
      <alignment horizontal="right" vertical="top" wrapText="1"/>
    </xf>
    <xf numFmtId="3" fontId="26" fillId="6" borderId="49" xfId="0" applyNumberFormat="1" applyFont="1" applyFill="1" applyBorder="1" applyAlignment="1">
      <alignment horizontal="right" vertical="top" wrapText="1"/>
    </xf>
    <xf numFmtId="0" fontId="14" fillId="6" borderId="49" xfId="0" applyFont="1" applyFill="1" applyBorder="1" applyAlignment="1">
      <alignment horizontal="left" vertical="top" wrapText="1"/>
    </xf>
    <xf numFmtId="3" fontId="14" fillId="6" borderId="66" xfId="0" applyNumberFormat="1" applyFont="1" applyFill="1" applyBorder="1" applyAlignment="1">
      <alignment horizontal="right" vertical="top" wrapText="1"/>
    </xf>
    <xf numFmtId="1" fontId="5" fillId="3" borderId="63" xfId="1" applyNumberFormat="1" applyFont="1" applyFill="1" applyBorder="1" applyAlignment="1">
      <alignment wrapText="1"/>
    </xf>
    <xf numFmtId="1" fontId="5" fillId="3" borderId="69" xfId="1" applyNumberFormat="1" applyFont="1" applyFill="1" applyBorder="1" applyAlignment="1">
      <alignment wrapText="1"/>
    </xf>
    <xf numFmtId="1" fontId="5" fillId="3" borderId="64" xfId="1" applyNumberFormat="1" applyFont="1" applyFill="1" applyBorder="1" applyAlignment="1">
      <alignment wrapText="1"/>
    </xf>
    <xf numFmtId="165" fontId="5" fillId="2" borderId="45" xfId="0" applyNumberFormat="1" applyFont="1" applyFill="1" applyBorder="1" applyAlignment="1">
      <alignment horizontal="right" vertical="center" wrapText="1"/>
    </xf>
    <xf numFmtId="165" fontId="5" fillId="2" borderId="44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right" wrapText="1"/>
    </xf>
    <xf numFmtId="166" fontId="5" fillId="0" borderId="2" xfId="1" applyNumberFormat="1" applyFont="1" applyBorder="1" applyAlignment="1">
      <alignment horizontal="right" vertical="center" wrapText="1"/>
    </xf>
    <xf numFmtId="166" fontId="5" fillId="0" borderId="22" xfId="1" applyNumberFormat="1" applyFont="1" applyBorder="1" applyAlignment="1">
      <alignment horizontal="right" wrapText="1"/>
    </xf>
    <xf numFmtId="166" fontId="5" fillId="0" borderId="16" xfId="1" applyNumberFormat="1" applyFont="1" applyBorder="1" applyAlignment="1">
      <alignment horizontal="right" wrapText="1"/>
    </xf>
    <xf numFmtId="166" fontId="5" fillId="0" borderId="74" xfId="1" applyNumberFormat="1" applyFont="1" applyBorder="1" applyAlignment="1">
      <alignment horizontal="right" vertical="center" wrapText="1"/>
    </xf>
    <xf numFmtId="166" fontId="5" fillId="0" borderId="73" xfId="1" applyNumberFormat="1" applyFont="1" applyBorder="1" applyAlignment="1">
      <alignment horizontal="right" vertical="center" wrapText="1"/>
    </xf>
    <xf numFmtId="166" fontId="5" fillId="0" borderId="25" xfId="1" applyNumberFormat="1" applyFont="1" applyBorder="1" applyAlignment="1">
      <alignment horizontal="right" vertical="center" wrapText="1"/>
    </xf>
    <xf numFmtId="1" fontId="5" fillId="3" borderId="70" xfId="1" applyNumberFormat="1" applyFont="1" applyFill="1" applyBorder="1" applyAlignment="1">
      <alignment wrapText="1"/>
    </xf>
    <xf numFmtId="166" fontId="0" fillId="0" borderId="61" xfId="1" applyNumberFormat="1" applyFont="1" applyBorder="1" applyAlignment="1">
      <alignment horizontal="right"/>
    </xf>
    <xf numFmtId="166" fontId="0" fillId="0" borderId="50" xfId="1" applyNumberFormat="1" applyFont="1" applyBorder="1" applyAlignment="1">
      <alignment horizontal="right"/>
    </xf>
    <xf numFmtId="166" fontId="0" fillId="0" borderId="2" xfId="1" applyNumberFormat="1" applyFont="1" applyBorder="1" applyAlignment="1">
      <alignment horizontal="right"/>
    </xf>
    <xf numFmtId="1" fontId="5" fillId="3" borderId="68" xfId="1" applyNumberFormat="1" applyFont="1" applyFill="1" applyBorder="1" applyAlignment="1">
      <alignment wrapText="1"/>
    </xf>
    <xf numFmtId="166" fontId="5" fillId="0" borderId="71" xfId="1" applyNumberFormat="1" applyFont="1" applyBorder="1" applyAlignment="1">
      <alignment horizontal="right" vertical="center" wrapText="1"/>
    </xf>
    <xf numFmtId="165" fontId="5" fillId="2" borderId="56" xfId="0" applyNumberFormat="1" applyFont="1" applyFill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right" vertical="center" wrapText="1"/>
    </xf>
    <xf numFmtId="166" fontId="5" fillId="0" borderId="16" xfId="1" applyNumberFormat="1" applyFont="1" applyBorder="1" applyAlignment="1">
      <alignment horizontal="right" vertical="center" wrapText="1"/>
    </xf>
    <xf numFmtId="3" fontId="0" fillId="3" borderId="27" xfId="0" applyNumberFormat="1" applyFont="1" applyFill="1" applyBorder="1" applyAlignment="1">
      <alignment horizontal="left"/>
    </xf>
    <xf numFmtId="1" fontId="1" fillId="3" borderId="28" xfId="0" applyNumberFormat="1" applyFont="1" applyFill="1" applyBorder="1" applyAlignment="1"/>
    <xf numFmtId="3" fontId="7" fillId="5" borderId="49" xfId="0" applyNumberFormat="1" applyFont="1" applyFill="1" applyBorder="1" applyAlignment="1">
      <alignment horizontal="left"/>
    </xf>
    <xf numFmtId="3" fontId="7" fillId="5" borderId="9" xfId="0" applyNumberFormat="1" applyFont="1" applyFill="1" applyBorder="1" applyAlignment="1">
      <alignment horizontal="right"/>
    </xf>
    <xf numFmtId="3" fontId="7" fillId="5" borderId="26" xfId="0" applyNumberFormat="1" applyFont="1" applyFill="1" applyBorder="1" applyAlignment="1">
      <alignment horizontal="right"/>
    </xf>
    <xf numFmtId="3" fontId="7" fillId="5" borderId="43" xfId="0" applyNumberFormat="1" applyFont="1" applyFill="1" applyBorder="1" applyAlignment="1">
      <alignment horizontal="right"/>
    </xf>
    <xf numFmtId="3" fontId="7" fillId="5" borderId="28" xfId="0" applyNumberFormat="1" applyFont="1" applyFill="1" applyBorder="1" applyAlignment="1">
      <alignment horizontal="right"/>
    </xf>
    <xf numFmtId="3" fontId="7" fillId="5" borderId="49" xfId="0" applyNumberFormat="1" applyFont="1" applyFill="1" applyBorder="1" applyAlignment="1">
      <alignment horizontal="right"/>
    </xf>
    <xf numFmtId="0" fontId="7" fillId="5" borderId="49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3" fontId="7" fillId="5" borderId="9" xfId="0" applyNumberFormat="1" applyFont="1" applyFill="1" applyBorder="1" applyAlignment="1">
      <alignment vertical="center" wrapText="1"/>
    </xf>
    <xf numFmtId="3" fontId="7" fillId="5" borderId="26" xfId="0" applyNumberFormat="1" applyFont="1" applyFill="1" applyBorder="1" applyAlignment="1">
      <alignment vertical="center" wrapText="1"/>
    </xf>
    <xf numFmtId="3" fontId="7" fillId="5" borderId="43" xfId="0" applyNumberFormat="1" applyFont="1" applyFill="1" applyBorder="1" applyAlignment="1">
      <alignment vertical="center" wrapText="1"/>
    </xf>
    <xf numFmtId="166" fontId="5" fillId="0" borderId="60" xfId="1" applyNumberFormat="1" applyFont="1" applyBorder="1" applyAlignment="1">
      <alignment horizontal="right" vertical="center" wrapText="1"/>
    </xf>
    <xf numFmtId="3" fontId="7" fillId="5" borderId="49" xfId="0" applyNumberFormat="1" applyFont="1" applyFill="1" applyBorder="1" applyAlignment="1">
      <alignment vertical="center" wrapText="1"/>
    </xf>
    <xf numFmtId="1" fontId="0" fillId="3" borderId="51" xfId="0" applyNumberFormat="1" applyFill="1" applyBorder="1"/>
    <xf numFmtId="0" fontId="14" fillId="0" borderId="11" xfId="0" applyFont="1" applyBorder="1" applyAlignment="1">
      <alignment horizontal="right"/>
    </xf>
    <xf numFmtId="165" fontId="0" fillId="2" borderId="44" xfId="0" applyNumberFormat="1" applyFill="1" applyBorder="1" applyAlignment="1">
      <alignment horizontal="right"/>
    </xf>
    <xf numFmtId="0" fontId="7" fillId="5" borderId="33" xfId="0" applyFont="1" applyFill="1" applyBorder="1" applyAlignment="1">
      <alignment vertical="center" wrapText="1"/>
    </xf>
    <xf numFmtId="0" fontId="0" fillId="0" borderId="55" xfId="0" applyBorder="1" applyAlignment="1">
      <alignment horizontal="left"/>
    </xf>
    <xf numFmtId="0" fontId="0" fillId="0" borderId="54" xfId="0" applyBorder="1" applyAlignment="1">
      <alignment horizontal="left"/>
    </xf>
    <xf numFmtId="165" fontId="0" fillId="2" borderId="56" xfId="0" applyNumberFormat="1" applyFill="1" applyBorder="1" applyAlignment="1">
      <alignment horizontal="right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77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/>
    </xf>
    <xf numFmtId="3" fontId="5" fillId="0" borderId="74" xfId="0" applyNumberFormat="1" applyFont="1" applyBorder="1" applyAlignment="1">
      <alignment horizontal="left" vertical="center" wrapText="1"/>
    </xf>
    <xf numFmtId="3" fontId="5" fillId="0" borderId="73" xfId="0" applyNumberFormat="1" applyFont="1" applyBorder="1" applyAlignment="1">
      <alignment horizontal="left" vertical="center" wrapText="1"/>
    </xf>
    <xf numFmtId="0" fontId="14" fillId="0" borderId="25" xfId="0" applyFont="1" applyBorder="1" applyAlignment="1">
      <alignment horizontal="right"/>
    </xf>
    <xf numFmtId="165" fontId="0" fillId="2" borderId="31" xfId="0" applyNumberForma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right"/>
    </xf>
    <xf numFmtId="0" fontId="7" fillId="5" borderId="26" xfId="0" applyFont="1" applyFill="1" applyBorder="1" applyAlignment="1">
      <alignment vertical="center" wrapText="1"/>
    </xf>
    <xf numFmtId="166" fontId="0" fillId="0" borderId="1" xfId="1" applyNumberFormat="1" applyFont="1" applyBorder="1" applyAlignment="1">
      <alignment horizontal="right"/>
    </xf>
    <xf numFmtId="166" fontId="0" fillId="0" borderId="16" xfId="1" applyNumberFormat="1" applyFont="1" applyBorder="1" applyAlignment="1">
      <alignment horizontal="right"/>
    </xf>
    <xf numFmtId="166" fontId="0" fillId="0" borderId="60" xfId="1" applyNumberFormat="1" applyFont="1" applyBorder="1" applyAlignment="1">
      <alignment horizontal="right"/>
    </xf>
    <xf numFmtId="1" fontId="0" fillId="3" borderId="24" xfId="1" applyNumberFormat="1" applyFont="1" applyFill="1" applyBorder="1" applyAlignment="1"/>
    <xf numFmtId="166" fontId="0" fillId="0" borderId="22" xfId="1" applyNumberFormat="1" applyFont="1" applyBorder="1" applyAlignment="1">
      <alignment horizontal="right"/>
    </xf>
    <xf numFmtId="166" fontId="0" fillId="0" borderId="71" xfId="1" applyNumberFormat="1" applyFont="1" applyBorder="1" applyAlignment="1">
      <alignment horizontal="right"/>
    </xf>
    <xf numFmtId="166" fontId="0" fillId="0" borderId="25" xfId="1" applyNumberFormat="1" applyFont="1" applyBorder="1" applyAlignment="1">
      <alignment horizontal="right"/>
    </xf>
    <xf numFmtId="1" fontId="0" fillId="3" borderId="31" xfId="1" applyNumberFormat="1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6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165" fontId="5" fillId="2" borderId="12" xfId="0" applyNumberFormat="1" applyFont="1" applyFill="1" applyBorder="1" applyAlignment="1">
      <alignment horizontal="right" vertical="center" wrapText="1"/>
    </xf>
    <xf numFmtId="3" fontId="5" fillId="0" borderId="71" xfId="0" applyNumberFormat="1" applyFont="1" applyBorder="1" applyAlignment="1">
      <alignment horizontal="left" vertical="center" wrapText="1"/>
    </xf>
    <xf numFmtId="3" fontId="5" fillId="0" borderId="78" xfId="0" applyNumberFormat="1" applyFont="1" applyBorder="1" applyAlignment="1">
      <alignment horizontal="left" vertical="center" wrapText="1"/>
    </xf>
    <xf numFmtId="3" fontId="5" fillId="0" borderId="78" xfId="0" applyNumberFormat="1" applyFont="1" applyBorder="1" applyAlignment="1">
      <alignment horizontal="right" vertical="center" wrapText="1"/>
    </xf>
    <xf numFmtId="165" fontId="5" fillId="2" borderId="31" xfId="0" applyNumberFormat="1" applyFont="1" applyFill="1" applyBorder="1" applyAlignment="1">
      <alignment horizontal="right" vertical="center" wrapText="1"/>
    </xf>
    <xf numFmtId="1" fontId="5" fillId="3" borderId="7" xfId="1" applyNumberFormat="1" applyFont="1" applyFill="1" applyBorder="1" applyAlignment="1">
      <alignment wrapText="1"/>
    </xf>
    <xf numFmtId="1" fontId="5" fillId="3" borderId="31" xfId="1" applyNumberFormat="1" applyFont="1" applyFill="1" applyBorder="1" applyAlignment="1">
      <alignment wrapText="1"/>
    </xf>
    <xf numFmtId="3" fontId="5" fillId="0" borderId="11" xfId="0" applyNumberFormat="1" applyFont="1" applyBorder="1" applyAlignment="1">
      <alignment horizontal="left" vertical="center" wrapText="1"/>
    </xf>
    <xf numFmtId="1" fontId="5" fillId="3" borderId="24" xfId="1" applyNumberFormat="1" applyFont="1" applyFill="1" applyBorder="1" applyAlignment="1">
      <alignment wrapText="1"/>
    </xf>
    <xf numFmtId="1" fontId="7" fillId="5" borderId="26" xfId="0" applyNumberFormat="1" applyFont="1" applyFill="1" applyBorder="1" applyAlignment="1">
      <alignment vertical="center" wrapText="1"/>
    </xf>
    <xf numFmtId="0" fontId="7" fillId="5" borderId="43" xfId="0" applyFont="1" applyFill="1" applyBorder="1" applyAlignment="1">
      <alignment vertical="center" wrapText="1"/>
    </xf>
    <xf numFmtId="3" fontId="0" fillId="0" borderId="2" xfId="0" applyNumberFormat="1" applyBorder="1" applyAlignment="1">
      <alignment horizontal="right"/>
    </xf>
    <xf numFmtId="165" fontId="5" fillId="2" borderId="25" xfId="0" applyNumberFormat="1" applyFont="1" applyFill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77" xfId="0" applyNumberFormat="1" applyFont="1" applyBorder="1" applyAlignment="1">
      <alignment horizontal="right" vertical="center" wrapText="1"/>
    </xf>
    <xf numFmtId="165" fontId="5" fillId="2" borderId="73" xfId="0" applyNumberFormat="1" applyFont="1" applyFill="1" applyBorder="1" applyAlignment="1">
      <alignment vertical="center" wrapText="1"/>
    </xf>
    <xf numFmtId="3" fontId="5" fillId="0" borderId="73" xfId="0" applyNumberFormat="1" applyFont="1" applyBorder="1" applyAlignment="1">
      <alignment horizontal="right" vertical="center" wrapText="1"/>
    </xf>
    <xf numFmtId="165" fontId="5" fillId="2" borderId="76" xfId="0" applyNumberFormat="1" applyFont="1" applyFill="1" applyBorder="1" applyAlignment="1">
      <alignment vertical="center" wrapText="1"/>
    </xf>
    <xf numFmtId="165" fontId="5" fillId="2" borderId="25" xfId="0" applyNumberFormat="1" applyFont="1" applyFill="1" applyBorder="1" applyAlignment="1">
      <alignment vertical="center" wrapText="1"/>
    </xf>
    <xf numFmtId="165" fontId="5" fillId="2" borderId="31" xfId="0" applyNumberFormat="1" applyFont="1" applyFill="1" applyBorder="1" applyAlignment="1">
      <alignment vertical="center" wrapText="1"/>
    </xf>
    <xf numFmtId="3" fontId="5" fillId="6" borderId="27" xfId="0" applyNumberFormat="1" applyFont="1" applyFill="1" applyBorder="1" applyAlignment="1">
      <alignment horizontal="right" vertical="center" wrapText="1"/>
    </xf>
    <xf numFmtId="1" fontId="0" fillId="3" borderId="69" xfId="0" applyNumberFormat="1" applyFill="1" applyBorder="1" applyAlignment="1"/>
    <xf numFmtId="1" fontId="0" fillId="3" borderId="70" xfId="0" applyNumberFormat="1" applyFill="1" applyBorder="1" applyAlignment="1"/>
    <xf numFmtId="1" fontId="0" fillId="3" borderId="64" xfId="0" applyNumberFormat="1" applyFill="1" applyBorder="1" applyAlignment="1"/>
    <xf numFmtId="166" fontId="5" fillId="0" borderId="79" xfId="1" applyNumberFormat="1" applyFont="1" applyBorder="1" applyAlignment="1">
      <alignment horizontal="right" vertical="center" wrapText="1"/>
    </xf>
    <xf numFmtId="166" fontId="5" fillId="0" borderId="22" xfId="1" applyNumberFormat="1" applyFont="1" applyBorder="1" applyAlignment="1">
      <alignment horizontal="right" vertical="center" wrapText="1"/>
    </xf>
    <xf numFmtId="1" fontId="0" fillId="3" borderId="7" xfId="0" applyNumberFormat="1" applyFill="1" applyBorder="1" applyAlignment="1"/>
    <xf numFmtId="166" fontId="5" fillId="0" borderId="80" xfId="1" applyNumberFormat="1" applyFont="1" applyBorder="1" applyAlignment="1">
      <alignment horizontal="right" vertical="center" wrapText="1"/>
    </xf>
    <xf numFmtId="1" fontId="0" fillId="3" borderId="31" xfId="0" applyNumberFormat="1" applyFill="1" applyBorder="1" applyAlignment="1"/>
    <xf numFmtId="166" fontId="5" fillId="0" borderId="17" xfId="1" applyNumberFormat="1" applyFont="1" applyBorder="1" applyAlignment="1">
      <alignment horizontal="right" vertical="center" wrapText="1"/>
    </xf>
    <xf numFmtId="166" fontId="5" fillId="0" borderId="71" xfId="1" applyNumberFormat="1" applyFont="1" applyBorder="1" applyAlignment="1">
      <alignment vertical="center" wrapText="1"/>
    </xf>
    <xf numFmtId="166" fontId="5" fillId="0" borderId="25" xfId="1" applyNumberFormat="1" applyFont="1" applyBorder="1" applyAlignment="1">
      <alignment vertical="center" wrapText="1"/>
    </xf>
    <xf numFmtId="3" fontId="1" fillId="3" borderId="8" xfId="0" applyNumberFormat="1" applyFont="1" applyFill="1" applyBorder="1" applyAlignment="1">
      <alignment horizontal="left"/>
    </xf>
    <xf numFmtId="3" fontId="1" fillId="3" borderId="59" xfId="0" applyNumberFormat="1" applyFont="1" applyFill="1" applyBorder="1" applyAlignment="1">
      <alignment horizontal="right"/>
    </xf>
    <xf numFmtId="3" fontId="1" fillId="3" borderId="58" xfId="0" applyNumberFormat="1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0" fontId="26" fillId="6" borderId="49" xfId="0" applyFont="1" applyFill="1" applyBorder="1" applyAlignment="1">
      <alignment horizontal="right" vertical="top" wrapText="1"/>
    </xf>
    <xf numFmtId="1" fontId="1" fillId="3" borderId="76" xfId="0" applyNumberFormat="1" applyFont="1" applyFill="1" applyBorder="1" applyAlignment="1">
      <alignment horizontal="right"/>
    </xf>
    <xf numFmtId="3" fontId="26" fillId="6" borderId="43" xfId="0" applyNumberFormat="1" applyFont="1" applyFill="1" applyBorder="1" applyAlignment="1">
      <alignment horizontal="right" vertical="top" wrapText="1"/>
    </xf>
    <xf numFmtId="0" fontId="5" fillId="0" borderId="46" xfId="0" applyFont="1" applyBorder="1" applyAlignment="1">
      <alignment vertical="center" wrapText="1"/>
    </xf>
    <xf numFmtId="166" fontId="5" fillId="0" borderId="21" xfId="1" applyNumberFormat="1" applyFont="1" applyBorder="1" applyAlignment="1">
      <alignment horizontal="right" wrapText="1"/>
    </xf>
    <xf numFmtId="166" fontId="5" fillId="0" borderId="20" xfId="1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65" fontId="5" fillId="2" borderId="76" xfId="0" applyNumberFormat="1" applyFont="1" applyFill="1" applyBorder="1" applyAlignment="1">
      <alignment horizontal="right" vertical="center" wrapText="1"/>
    </xf>
    <xf numFmtId="1" fontId="5" fillId="3" borderId="12" xfId="1" applyNumberFormat="1" applyFont="1" applyFill="1" applyBorder="1" applyAlignment="1">
      <alignment wrapText="1"/>
    </xf>
    <xf numFmtId="1" fontId="0" fillId="3" borderId="33" xfId="0" applyNumberFormat="1" applyFill="1" applyBorder="1" applyAlignment="1"/>
    <xf numFmtId="166" fontId="5" fillId="0" borderId="38" xfId="1" applyNumberFormat="1" applyFont="1" applyBorder="1" applyAlignment="1">
      <alignment horizontal="right" vertical="center" wrapText="1"/>
    </xf>
    <xf numFmtId="166" fontId="5" fillId="0" borderId="41" xfId="1" applyNumberFormat="1" applyFont="1" applyBorder="1" applyAlignment="1">
      <alignment horizontal="right" vertical="center" wrapText="1"/>
    </xf>
    <xf numFmtId="3" fontId="5" fillId="0" borderId="61" xfId="0" applyNumberFormat="1" applyFont="1" applyBorder="1" applyAlignment="1">
      <alignment horizontal="left" vertical="center" wrapText="1"/>
    </xf>
    <xf numFmtId="3" fontId="5" fillId="0" borderId="48" xfId="0" applyNumberFormat="1" applyFont="1" applyBorder="1" applyAlignment="1">
      <alignment horizontal="lef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" fontId="5" fillId="3" borderId="4" xfId="1" applyNumberFormat="1" applyFont="1" applyFill="1" applyBorder="1" applyAlignment="1">
      <alignment wrapText="1"/>
    </xf>
    <xf numFmtId="1" fontId="7" fillId="5" borderId="32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5" fillId="0" borderId="25" xfId="0" applyNumberFormat="1" applyFont="1" applyBorder="1" applyAlignment="1">
      <alignment horizontal="left" vertical="center" wrapText="1"/>
    </xf>
    <xf numFmtId="165" fontId="5" fillId="2" borderId="44" xfId="0" applyNumberFormat="1" applyFont="1" applyFill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5" fillId="2" borderId="56" xfId="0" applyNumberFormat="1" applyFont="1" applyFill="1" applyBorder="1" applyAlignment="1">
      <alignment vertical="center" wrapText="1"/>
    </xf>
    <xf numFmtId="3" fontId="14" fillId="6" borderId="10" xfId="0" applyNumberFormat="1" applyFont="1" applyFill="1" applyBorder="1" applyAlignment="1">
      <alignment horizontal="right" vertical="top" wrapText="1"/>
    </xf>
    <xf numFmtId="166" fontId="5" fillId="0" borderId="60" xfId="1" applyNumberFormat="1" applyFont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14" fillId="6" borderId="49" xfId="0" applyFont="1" applyFill="1" applyBorder="1" applyAlignment="1">
      <alignment horizontal="right" vertical="top" wrapText="1"/>
    </xf>
    <xf numFmtId="1" fontId="1" fillId="3" borderId="43" xfId="0" applyNumberFormat="1" applyFont="1" applyFill="1" applyBorder="1" applyAlignment="1"/>
    <xf numFmtId="1" fontId="0" fillId="3" borderId="63" xfId="1" applyNumberFormat="1" applyFont="1" applyFill="1" applyBorder="1" applyAlignment="1">
      <alignment horizontal="right" vertical="center"/>
    </xf>
    <xf numFmtId="166" fontId="5" fillId="0" borderId="37" xfId="1" applyNumberFormat="1" applyFont="1" applyBorder="1" applyAlignment="1">
      <alignment horizontal="right" vertical="center" wrapText="1"/>
    </xf>
    <xf numFmtId="166" fontId="5" fillId="0" borderId="46" xfId="1" applyNumberFormat="1" applyFont="1" applyBorder="1" applyAlignment="1">
      <alignment horizontal="right" vertical="center" wrapText="1"/>
    </xf>
    <xf numFmtId="166" fontId="0" fillId="0" borderId="79" xfId="1" applyNumberFormat="1" applyFont="1" applyBorder="1" applyAlignment="1">
      <alignment horizontal="right"/>
    </xf>
    <xf numFmtId="166" fontId="0" fillId="0" borderId="80" xfId="1" applyNumberFormat="1" applyFont="1" applyBorder="1" applyAlignment="1">
      <alignment horizontal="right"/>
    </xf>
    <xf numFmtId="0" fontId="5" fillId="0" borderId="44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1" fontId="0" fillId="3" borderId="51" xfId="1" applyNumberFormat="1" applyFont="1" applyFill="1" applyBorder="1" applyAlignment="1">
      <alignment horizontal="right" vertical="center"/>
    </xf>
    <xf numFmtId="166" fontId="5" fillId="0" borderId="56" xfId="1" applyNumberFormat="1" applyFont="1" applyBorder="1" applyAlignment="1">
      <alignment vertical="center" wrapText="1"/>
    </xf>
    <xf numFmtId="1" fontId="5" fillId="3" borderId="65" xfId="1" applyNumberFormat="1" applyFont="1" applyFill="1" applyBorder="1" applyAlignment="1">
      <alignment wrapText="1"/>
    </xf>
    <xf numFmtId="0" fontId="5" fillId="0" borderId="5" xfId="0" applyFont="1" applyBorder="1" applyAlignment="1">
      <alignment vertical="center" wrapText="1"/>
    </xf>
    <xf numFmtId="3" fontId="14" fillId="6" borderId="61" xfId="0" applyNumberFormat="1" applyFont="1" applyFill="1" applyBorder="1" applyAlignment="1">
      <alignment horizontal="right" vertical="top" wrapText="1"/>
    </xf>
    <xf numFmtId="3" fontId="14" fillId="6" borderId="50" xfId="0" applyNumberFormat="1" applyFont="1" applyFill="1" applyBorder="1" applyAlignment="1">
      <alignment horizontal="right" vertical="top" wrapText="1"/>
    </xf>
    <xf numFmtId="3" fontId="14" fillId="6" borderId="23" xfId="0" applyNumberFormat="1" applyFont="1" applyFill="1" applyBorder="1" applyAlignment="1">
      <alignment horizontal="right" vertical="top" wrapText="1"/>
    </xf>
    <xf numFmtId="3" fontId="1" fillId="3" borderId="72" xfId="0" applyNumberFormat="1" applyFont="1" applyFill="1" applyBorder="1" applyAlignment="1">
      <alignment horizontal="right"/>
    </xf>
    <xf numFmtId="0" fontId="5" fillId="0" borderId="29" xfId="0" applyFont="1" applyBorder="1" applyAlignment="1">
      <alignment vertical="center" wrapText="1"/>
    </xf>
    <xf numFmtId="166" fontId="5" fillId="0" borderId="57" xfId="1" applyNumberFormat="1" applyFont="1" applyBorder="1" applyAlignment="1">
      <alignment horizontal="right" vertical="center" wrapText="1"/>
    </xf>
    <xf numFmtId="0" fontId="5" fillId="0" borderId="75" xfId="0" applyFont="1" applyBorder="1" applyAlignment="1">
      <alignment vertical="center" wrapText="1"/>
    </xf>
    <xf numFmtId="3" fontId="1" fillId="3" borderId="52" xfId="0" applyNumberFormat="1" applyFont="1" applyFill="1" applyBorder="1" applyAlignment="1">
      <alignment horizontal="right"/>
    </xf>
    <xf numFmtId="3" fontId="14" fillId="6" borderId="58" xfId="0" applyNumberFormat="1" applyFont="1" applyFill="1" applyBorder="1" applyAlignment="1">
      <alignment horizontal="right" vertical="top" wrapText="1"/>
    </xf>
    <xf numFmtId="3" fontId="14" fillId="6" borderId="52" xfId="0" applyNumberFormat="1" applyFont="1" applyFill="1" applyBorder="1" applyAlignment="1">
      <alignment horizontal="right" vertical="top" wrapText="1"/>
    </xf>
    <xf numFmtId="3" fontId="14" fillId="6" borderId="59" xfId="0" applyNumberFormat="1" applyFont="1" applyFill="1" applyBorder="1" applyAlignment="1">
      <alignment horizontal="right" vertical="top" wrapText="1"/>
    </xf>
    <xf numFmtId="3" fontId="1" fillId="3" borderId="58" xfId="0" applyNumberFormat="1" applyFont="1" applyFill="1" applyBorder="1" applyAlignment="1">
      <alignment horizontal="left"/>
    </xf>
    <xf numFmtId="1" fontId="7" fillId="4" borderId="28" xfId="1" applyNumberFormat="1" applyFont="1" applyFill="1" applyBorder="1" applyAlignment="1">
      <alignment wrapText="1"/>
    </xf>
    <xf numFmtId="1" fontId="0" fillId="3" borderId="70" xfId="1" applyNumberFormat="1" applyFont="1" applyFill="1" applyBorder="1" applyAlignment="1"/>
    <xf numFmtId="3" fontId="5" fillId="0" borderId="54" xfId="0" applyNumberFormat="1" applyFont="1" applyBorder="1" applyAlignment="1">
      <alignment horizontal="left" vertical="center" wrapText="1"/>
    </xf>
    <xf numFmtId="0" fontId="14" fillId="0" borderId="54" xfId="0" applyFont="1" applyBorder="1" applyAlignment="1">
      <alignment horizontal="right"/>
    </xf>
    <xf numFmtId="0" fontId="7" fillId="5" borderId="28" xfId="0" applyFont="1" applyFill="1" applyBorder="1" applyAlignment="1">
      <alignment vertical="center" wrapText="1"/>
    </xf>
    <xf numFmtId="166" fontId="9" fillId="4" borderId="48" xfId="1" applyNumberFormat="1" applyFont="1" applyFill="1" applyBorder="1" applyAlignment="1">
      <alignment horizontal="left" vertical="center" wrapText="1"/>
    </xf>
    <xf numFmtId="166" fontId="9" fillId="4" borderId="50" xfId="1" applyNumberFormat="1" applyFont="1" applyFill="1" applyBorder="1" applyAlignment="1">
      <alignment horizontal="left" vertical="center" wrapText="1"/>
    </xf>
    <xf numFmtId="1" fontId="1" fillId="3" borderId="33" xfId="0" applyNumberFormat="1" applyFont="1" applyFill="1" applyBorder="1" applyAlignment="1"/>
    <xf numFmtId="3" fontId="14" fillId="6" borderId="28" xfId="0" applyNumberFormat="1" applyFont="1" applyFill="1" applyBorder="1" applyAlignment="1">
      <alignment horizontal="right" vertical="top" wrapText="1"/>
    </xf>
    <xf numFmtId="49" fontId="7" fillId="5" borderId="62" xfId="0" applyNumberFormat="1" applyFont="1" applyFill="1" applyBorder="1" applyAlignment="1">
      <alignment horizontal="left" vertical="top" wrapText="1"/>
    </xf>
    <xf numFmtId="49" fontId="7" fillId="5" borderId="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" fontId="0" fillId="3" borderId="35" xfId="0" applyNumberFormat="1" applyFill="1" applyBorder="1" applyAlignment="1">
      <alignment horizontal="right"/>
    </xf>
    <xf numFmtId="1" fontId="0" fillId="3" borderId="37" xfId="0" applyNumberFormat="1" applyFill="1" applyBorder="1" applyAlignment="1">
      <alignment horizontal="right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65" fontId="5" fillId="2" borderId="50" xfId="0" applyNumberFormat="1" applyFont="1" applyFill="1" applyBorder="1" applyAlignment="1">
      <alignment horizontal="right" vertical="center" wrapText="1"/>
    </xf>
    <xf numFmtId="165" fontId="5" fillId="2" borderId="11" xfId="0" applyNumberFormat="1" applyFont="1" applyFill="1" applyBorder="1" applyAlignment="1">
      <alignment horizontal="right" vertical="center" wrapText="1"/>
    </xf>
    <xf numFmtId="165" fontId="5" fillId="2" borderId="52" xfId="0" applyNumberFormat="1" applyFont="1" applyFill="1" applyBorder="1" applyAlignment="1">
      <alignment horizontal="right" vertical="center" wrapText="1"/>
    </xf>
    <xf numFmtId="165" fontId="5" fillId="2" borderId="54" xfId="0" applyNumberFormat="1" applyFont="1" applyFill="1" applyBorder="1" applyAlignment="1">
      <alignment horizontal="right" vertical="center" wrapText="1"/>
    </xf>
    <xf numFmtId="165" fontId="5" fillId="2" borderId="50" xfId="0" applyNumberFormat="1" applyFont="1" applyFill="1" applyBorder="1" applyAlignment="1">
      <alignment vertical="center" wrapText="1"/>
    </xf>
    <xf numFmtId="165" fontId="5" fillId="2" borderId="11" xfId="0" applyNumberFormat="1" applyFont="1" applyFill="1" applyBorder="1" applyAlignment="1">
      <alignment vertical="center" wrapText="1"/>
    </xf>
    <xf numFmtId="165" fontId="5" fillId="2" borderId="54" xfId="0" applyNumberFormat="1" applyFont="1" applyFill="1" applyBorder="1" applyAlignment="1">
      <alignment vertical="center" wrapText="1"/>
    </xf>
    <xf numFmtId="165" fontId="5" fillId="2" borderId="52" xfId="0" applyNumberFormat="1" applyFont="1" applyFill="1" applyBorder="1" applyAlignment="1">
      <alignment vertical="center" wrapText="1"/>
    </xf>
    <xf numFmtId="3" fontId="5" fillId="0" borderId="50" xfId="0" applyNumberFormat="1" applyFont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1" fontId="5" fillId="3" borderId="45" xfId="1" applyNumberFormat="1" applyFont="1" applyFill="1" applyBorder="1" applyAlignment="1">
      <alignment wrapText="1"/>
    </xf>
    <xf numFmtId="1" fontId="5" fillId="3" borderId="44" xfId="1" applyNumberFormat="1" applyFont="1" applyFill="1" applyBorder="1" applyAlignment="1">
      <alignment wrapText="1"/>
    </xf>
    <xf numFmtId="166" fontId="5" fillId="0" borderId="35" xfId="1" applyNumberFormat="1" applyFont="1" applyBorder="1" applyAlignment="1">
      <alignment horizontal="right" vertical="center" wrapText="1"/>
    </xf>
    <xf numFmtId="166" fontId="5" fillId="0" borderId="37" xfId="1" applyNumberFormat="1" applyFont="1" applyBorder="1" applyAlignment="1">
      <alignment horizontal="right" vertical="center" wrapText="1"/>
    </xf>
    <xf numFmtId="166" fontId="0" fillId="0" borderId="34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1" fontId="0" fillId="3" borderId="40" xfId="0" applyNumberFormat="1" applyFill="1" applyBorder="1" applyAlignment="1">
      <alignment horizontal="right"/>
    </xf>
    <xf numFmtId="1" fontId="0" fillId="3" borderId="51" xfId="0" applyNumberFormat="1" applyFill="1" applyBorder="1" applyAlignment="1">
      <alignment horizontal="right"/>
    </xf>
    <xf numFmtId="165" fontId="5" fillId="2" borderId="24" xfId="0" applyNumberFormat="1" applyFont="1" applyFill="1" applyBorder="1" applyAlignment="1">
      <alignment horizontal="right" vertical="center" wrapText="1"/>
    </xf>
    <xf numFmtId="165" fontId="5" fillId="2" borderId="53" xfId="0" applyNumberFormat="1" applyFont="1" applyFill="1" applyBorder="1" applyAlignment="1">
      <alignment horizontal="right" vertical="center" wrapText="1"/>
    </xf>
    <xf numFmtId="165" fontId="5" fillId="2" borderId="12" xfId="0" applyNumberFormat="1" applyFont="1" applyFill="1" applyBorder="1" applyAlignment="1">
      <alignment horizontal="right" vertical="center" wrapText="1"/>
    </xf>
    <xf numFmtId="1" fontId="0" fillId="3" borderId="44" xfId="0" applyNumberFormat="1" applyFill="1" applyBorder="1" applyAlignment="1"/>
    <xf numFmtId="166" fontId="5" fillId="0" borderId="40" xfId="1" applyNumberFormat="1" applyFont="1" applyBorder="1" applyAlignment="1">
      <alignment horizontal="right" vertical="center" wrapText="1"/>
    </xf>
    <xf numFmtId="166" fontId="5" fillId="0" borderId="51" xfId="1" applyNumberFormat="1" applyFont="1" applyBorder="1" applyAlignment="1">
      <alignment horizontal="right" vertical="center" wrapText="1"/>
    </xf>
    <xf numFmtId="1" fontId="0" fillId="3" borderId="45" xfId="0" applyNumberFormat="1" applyFill="1" applyBorder="1" applyAlignment="1"/>
    <xf numFmtId="0" fontId="21" fillId="4" borderId="35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3" xfId="0" applyNumberFormat="1" applyFont="1" applyFill="1" applyBorder="1" applyAlignment="1">
      <alignment horizontal="center"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166" fontId="7" fillId="4" borderId="34" xfId="1" applyNumberFormat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165" fontId="5" fillId="2" borderId="24" xfId="0" applyNumberFormat="1" applyFont="1" applyFill="1" applyBorder="1" applyAlignment="1">
      <alignment vertical="center" wrapText="1"/>
    </xf>
    <xf numFmtId="165" fontId="5" fillId="2" borderId="53" xfId="0" applyNumberFormat="1" applyFont="1" applyFill="1" applyBorder="1" applyAlignment="1">
      <alignment vertical="center" wrapText="1"/>
    </xf>
    <xf numFmtId="1" fontId="0" fillId="3" borderId="38" xfId="0" applyNumberFormat="1" applyFill="1" applyBorder="1" applyAlignment="1">
      <alignment horizontal="right"/>
    </xf>
    <xf numFmtId="1" fontId="0" fillId="3" borderId="39" xfId="0" applyNumberFormat="1" applyFill="1" applyBorder="1" applyAlignment="1">
      <alignment horizontal="right"/>
    </xf>
    <xf numFmtId="165" fontId="5" fillId="2" borderId="12" xfId="0" applyNumberFormat="1" applyFont="1" applyFill="1" applyBorder="1" applyAlignment="1">
      <alignment vertical="center" wrapText="1"/>
    </xf>
    <xf numFmtId="166" fontId="7" fillId="4" borderId="8" xfId="1" applyNumberFormat="1" applyFont="1" applyFill="1" applyBorder="1" applyAlignment="1">
      <alignment horizontal="center" vertical="center" wrapText="1"/>
    </xf>
    <xf numFmtId="166" fontId="7" fillId="4" borderId="33" xfId="1" applyNumberFormat="1" applyFont="1" applyFill="1" applyBorder="1" applyAlignment="1">
      <alignment horizontal="center" vertical="center" wrapText="1"/>
    </xf>
    <xf numFmtId="166" fontId="7" fillId="4" borderId="28" xfId="1" applyNumberFormat="1" applyFont="1" applyFill="1" applyBorder="1" applyAlignment="1">
      <alignment horizontal="center" vertical="center" wrapText="1"/>
    </xf>
    <xf numFmtId="165" fontId="5" fillId="2" borderId="45" xfId="0" applyNumberFormat="1" applyFont="1" applyFill="1" applyBorder="1" applyAlignment="1">
      <alignment horizontal="right" vertical="center" wrapText="1"/>
    </xf>
    <xf numFmtId="165" fontId="5" fillId="2" borderId="44" xfId="0" applyNumberFormat="1" applyFont="1" applyFill="1" applyBorder="1" applyAlignment="1">
      <alignment horizontal="right" vertical="center" wrapText="1"/>
    </xf>
    <xf numFmtId="1" fontId="5" fillId="3" borderId="68" xfId="1" applyNumberFormat="1" applyFont="1" applyFill="1" applyBorder="1" applyAlignment="1">
      <alignment wrapText="1"/>
    </xf>
    <xf numFmtId="1" fontId="5" fillId="3" borderId="69" xfId="1" applyNumberFormat="1" applyFont="1" applyFill="1" applyBorder="1" applyAlignment="1">
      <alignment wrapText="1"/>
    </xf>
    <xf numFmtId="165" fontId="5" fillId="2" borderId="23" xfId="0" applyNumberFormat="1" applyFont="1" applyFill="1" applyBorder="1" applyAlignment="1">
      <alignment vertical="center" wrapText="1"/>
    </xf>
    <xf numFmtId="165" fontId="5" fillId="2" borderId="23" xfId="0" applyNumberFormat="1" applyFont="1" applyFill="1" applyBorder="1" applyAlignment="1">
      <alignment horizontal="right" vertical="center" wrapText="1"/>
    </xf>
    <xf numFmtId="166" fontId="5" fillId="0" borderId="58" xfId="1" applyNumberFormat="1" applyFont="1" applyBorder="1" applyAlignment="1">
      <alignment horizontal="right" vertical="center" wrapText="1"/>
    </xf>
    <xf numFmtId="166" fontId="5" fillId="0" borderId="21" xfId="1" applyNumberFormat="1" applyFont="1" applyBorder="1" applyAlignment="1">
      <alignment horizontal="right" vertical="center" wrapText="1"/>
    </xf>
    <xf numFmtId="166" fontId="5" fillId="0" borderId="52" xfId="1" applyNumberFormat="1" applyFont="1" applyBorder="1" applyAlignment="1">
      <alignment horizontal="right" vertical="center" wrapText="1"/>
    </xf>
    <xf numFmtId="166" fontId="5" fillId="0" borderId="11" xfId="1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right" vertical="center" wrapText="1"/>
    </xf>
    <xf numFmtId="1" fontId="0" fillId="3" borderId="12" xfId="0" applyNumberFormat="1" applyFill="1" applyBorder="1" applyAlignment="1"/>
    <xf numFmtId="1" fontId="0" fillId="3" borderId="7" xfId="0" applyNumberFormat="1" applyFill="1" applyBorder="1" applyAlignment="1"/>
    <xf numFmtId="166" fontId="5" fillId="0" borderId="15" xfId="1" applyNumberFormat="1" applyFont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" fontId="0" fillId="3" borderId="35" xfId="1" applyNumberFormat="1" applyFont="1" applyFill="1" applyBorder="1" applyAlignment="1">
      <alignment horizontal="right"/>
    </xf>
    <xf numFmtId="1" fontId="0" fillId="3" borderId="51" xfId="1" applyNumberFormat="1" applyFont="1" applyFill="1" applyBorder="1" applyAlignment="1">
      <alignment horizontal="right"/>
    </xf>
    <xf numFmtId="1" fontId="0" fillId="3" borderId="37" xfId="1" applyNumberFormat="1" applyFont="1" applyFill="1" applyBorder="1" applyAlignment="1">
      <alignment horizontal="right"/>
    </xf>
    <xf numFmtId="166" fontId="5" fillId="0" borderId="30" xfId="1" applyNumberFormat="1" applyFont="1" applyBorder="1" applyAlignment="1">
      <alignment horizontal="right" vertical="center" wrapText="1"/>
    </xf>
    <xf numFmtId="166" fontId="5" fillId="0" borderId="65" xfId="1" applyNumberFormat="1" applyFont="1" applyBorder="1" applyAlignment="1">
      <alignment horizontal="right" vertical="center" wrapText="1"/>
    </xf>
    <xf numFmtId="166" fontId="5" fillId="0" borderId="63" xfId="1" applyNumberFormat="1" applyFont="1" applyBorder="1" applyAlignment="1">
      <alignment horizontal="right" vertical="center" wrapText="1"/>
    </xf>
    <xf numFmtId="166" fontId="5" fillId="0" borderId="14" xfId="1" applyNumberFormat="1" applyFont="1" applyBorder="1" applyAlignment="1">
      <alignment horizontal="right" wrapText="1"/>
    </xf>
    <xf numFmtId="1" fontId="0" fillId="3" borderId="38" xfId="1" applyNumberFormat="1" applyFont="1" applyFill="1" applyBorder="1" applyAlignment="1">
      <alignment horizontal="right" vertical="center"/>
    </xf>
    <xf numFmtId="1" fontId="0" fillId="3" borderId="39" xfId="1" applyNumberFormat="1" applyFont="1" applyFill="1" applyBorder="1" applyAlignment="1">
      <alignment horizontal="right" vertical="center"/>
    </xf>
    <xf numFmtId="0" fontId="5" fillId="0" borderId="39" xfId="0" applyFont="1" applyBorder="1" applyAlignment="1">
      <alignment horizontal="left" vertical="center" wrapText="1"/>
    </xf>
    <xf numFmtId="165" fontId="5" fillId="2" borderId="56" xfId="0" applyNumberFormat="1" applyFont="1" applyFill="1" applyBorder="1" applyAlignment="1">
      <alignment horizontal="right" vertical="center" wrapText="1"/>
    </xf>
    <xf numFmtId="166" fontId="5" fillId="0" borderId="67" xfId="1" applyNumberFormat="1" applyFont="1" applyBorder="1" applyAlignment="1">
      <alignment horizontal="right" wrapText="1"/>
    </xf>
    <xf numFmtId="166" fontId="5" fillId="0" borderId="66" xfId="1" applyNumberFormat="1" applyFont="1" applyBorder="1" applyAlignment="1">
      <alignment horizontal="right" wrapText="1"/>
    </xf>
    <xf numFmtId="1" fontId="0" fillId="3" borderId="40" xfId="1" applyNumberFormat="1" applyFont="1" applyFill="1" applyBorder="1" applyAlignment="1">
      <alignment horizontal="right" vertical="center"/>
    </xf>
    <xf numFmtId="1" fontId="0" fillId="3" borderId="37" xfId="1" applyNumberFormat="1" applyFont="1" applyFill="1" applyBorder="1" applyAlignment="1">
      <alignment horizontal="right" vertical="center"/>
    </xf>
    <xf numFmtId="1" fontId="14" fillId="3" borderId="12" xfId="1" applyNumberFormat="1" applyFont="1" applyFill="1" applyBorder="1" applyAlignment="1"/>
    <xf numFmtId="1" fontId="14" fillId="3" borderId="7" xfId="1" applyNumberFormat="1" applyFont="1" applyFill="1" applyBorder="1" applyAlignment="1"/>
    <xf numFmtId="0" fontId="21" fillId="4" borderId="62" xfId="0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3" fontId="7" fillId="4" borderId="34" xfId="0" applyNumberFormat="1" applyFont="1" applyFill="1" applyBorder="1" applyAlignment="1">
      <alignment horizontal="center" vertical="center" wrapText="1"/>
    </xf>
    <xf numFmtId="166" fontId="7" fillId="4" borderId="35" xfId="1" applyNumberFormat="1" applyFont="1" applyFill="1" applyBorder="1" applyAlignment="1">
      <alignment horizontal="center" vertical="center" wrapText="1"/>
    </xf>
    <xf numFmtId="166" fontId="7" fillId="4" borderId="46" xfId="1" applyNumberFormat="1" applyFont="1" applyFill="1" applyBorder="1" applyAlignment="1">
      <alignment horizontal="center" vertical="center" wrapText="1"/>
    </xf>
    <xf numFmtId="1" fontId="7" fillId="4" borderId="35" xfId="1" applyNumberFormat="1" applyFont="1" applyFill="1" applyBorder="1" applyAlignment="1">
      <alignment horizontal="center" vertical="center"/>
    </xf>
    <xf numFmtId="1" fontId="7" fillId="4" borderId="46" xfId="1" applyNumberFormat="1" applyFont="1" applyFill="1" applyBorder="1" applyAlignment="1">
      <alignment horizontal="center" vertical="center"/>
    </xf>
    <xf numFmtId="166" fontId="7" fillId="4" borderId="76" xfId="1" applyNumberFormat="1" applyFon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wrapText="1"/>
    </xf>
    <xf numFmtId="1" fontId="5" fillId="3" borderId="7" xfId="1" applyNumberFormat="1" applyFont="1" applyFill="1" applyBorder="1" applyAlignment="1">
      <alignment wrapText="1"/>
    </xf>
    <xf numFmtId="165" fontId="5" fillId="2" borderId="59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" fontId="0" fillId="3" borderId="4" xfId="0" applyNumberFormat="1" applyFill="1" applyBorder="1" applyAlignment="1"/>
    <xf numFmtId="166" fontId="5" fillId="0" borderId="34" xfId="1" applyNumberFormat="1" applyFont="1" applyBorder="1" applyAlignment="1">
      <alignment horizontal="right" vertical="center" wrapText="1"/>
    </xf>
    <xf numFmtId="166" fontId="5" fillId="0" borderId="66" xfId="1" applyNumberFormat="1" applyFont="1" applyBorder="1" applyAlignment="1">
      <alignment horizontal="right" vertical="center" wrapText="1"/>
    </xf>
    <xf numFmtId="166" fontId="5" fillId="0" borderId="64" xfId="1" applyNumberFormat="1" applyFont="1" applyBorder="1" applyAlignment="1">
      <alignment horizontal="right" vertical="center" wrapText="1"/>
    </xf>
    <xf numFmtId="1" fontId="5" fillId="3" borderId="63" xfId="1" applyNumberFormat="1" applyFont="1" applyFill="1" applyBorder="1" applyAlignment="1">
      <alignment wrapText="1"/>
    </xf>
    <xf numFmtId="0" fontId="21" fillId="4" borderId="46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" fontId="14" fillId="3" borderId="4" xfId="1" applyNumberFormat="1" applyFont="1" applyFill="1" applyBorder="1" applyAlignment="1"/>
    <xf numFmtId="165" fontId="5" fillId="2" borderId="59" xfId="0" applyNumberFormat="1" applyFont="1" applyFill="1" applyBorder="1" applyAlignment="1">
      <alignment vertical="center" wrapText="1"/>
    </xf>
    <xf numFmtId="165" fontId="5" fillId="2" borderId="45" xfId="0" applyNumberFormat="1" applyFont="1" applyFill="1" applyBorder="1" applyAlignment="1">
      <alignment vertical="center" wrapText="1"/>
    </xf>
    <xf numFmtId="166" fontId="5" fillId="0" borderId="50" xfId="1" applyNumberFormat="1" applyFont="1" applyBorder="1" applyAlignment="1">
      <alignment horizontal="right" vertical="center" wrapText="1"/>
    </xf>
    <xf numFmtId="166" fontId="5" fillId="0" borderId="61" xfId="1" applyNumberFormat="1" applyFont="1" applyBorder="1" applyAlignment="1">
      <alignment horizontal="right" vertical="center" wrapText="1"/>
    </xf>
    <xf numFmtId="166" fontId="5" fillId="0" borderId="22" xfId="1" applyNumberFormat="1" applyFont="1" applyBorder="1" applyAlignment="1">
      <alignment horizontal="right" vertical="center" wrapText="1"/>
    </xf>
    <xf numFmtId="1" fontId="0" fillId="3" borderId="69" xfId="0" applyNumberFormat="1" applyFill="1" applyBorder="1" applyAlignment="1"/>
    <xf numFmtId="1" fontId="0" fillId="3" borderId="63" xfId="0" applyNumberFormat="1" applyFill="1" applyBorder="1" applyAlignment="1"/>
    <xf numFmtId="166" fontId="5" fillId="0" borderId="40" xfId="1" applyNumberFormat="1" applyFont="1" applyBorder="1" applyAlignment="1">
      <alignment horizontal="right" wrapText="1"/>
    </xf>
    <xf numFmtId="166" fontId="5" fillId="0" borderId="37" xfId="1" applyNumberFormat="1" applyFont="1" applyBorder="1" applyAlignment="1">
      <alignment horizontal="right" wrapText="1"/>
    </xf>
    <xf numFmtId="1" fontId="0" fillId="3" borderId="64" xfId="1" applyNumberFormat="1" applyFont="1" applyFill="1" applyBorder="1" applyAlignment="1">
      <alignment horizontal="right" vertical="center"/>
    </xf>
    <xf numFmtId="1" fontId="0" fillId="3" borderId="63" xfId="1" applyNumberFormat="1" applyFont="1" applyFill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 wrapText="1"/>
    </xf>
    <xf numFmtId="166" fontId="5" fillId="0" borderId="6" xfId="1" applyNumberFormat="1" applyFont="1" applyBorder="1" applyAlignment="1">
      <alignment horizontal="right" vertical="center" wrapText="1"/>
    </xf>
    <xf numFmtId="166" fontId="5" fillId="0" borderId="39" xfId="1" applyNumberFormat="1" applyFont="1" applyBorder="1" applyAlignment="1">
      <alignment horizontal="right" wrapText="1"/>
    </xf>
    <xf numFmtId="1" fontId="0" fillId="3" borderId="68" xfId="1" applyNumberFormat="1" applyFont="1" applyFill="1" applyBorder="1" applyAlignment="1">
      <alignment horizontal="right" vertical="center"/>
    </xf>
    <xf numFmtId="1" fontId="0" fillId="3" borderId="69" xfId="1" applyNumberFormat="1" applyFont="1" applyFill="1" applyBorder="1" applyAlignment="1">
      <alignment horizontal="right" vertical="center"/>
    </xf>
    <xf numFmtId="165" fontId="5" fillId="2" borderId="36" xfId="0" applyNumberFormat="1" applyFont="1" applyFill="1" applyBorder="1" applyAlignment="1">
      <alignment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65" fontId="5" fillId="2" borderId="56" xfId="0" applyNumberFormat="1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right" vertical="center" wrapText="1"/>
    </xf>
    <xf numFmtId="166" fontId="5" fillId="0" borderId="16" xfId="1" applyNumberFormat="1" applyFont="1" applyBorder="1" applyAlignment="1">
      <alignment horizontal="right" vertical="center" wrapText="1"/>
    </xf>
    <xf numFmtId="165" fontId="5" fillId="2" borderId="36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5" fillId="2" borderId="6" xfId="0" applyNumberFormat="1" applyFont="1" applyFill="1" applyBorder="1" applyAlignment="1">
      <alignment horizontal="right" vertical="center" wrapText="1"/>
    </xf>
    <xf numFmtId="166" fontId="7" fillId="4" borderId="30" xfId="1" applyNumberFormat="1" applyFont="1" applyFill="1" applyBorder="1" applyAlignment="1">
      <alignment horizontal="center" vertical="center" wrapText="1"/>
    </xf>
    <xf numFmtId="166" fontId="7" fillId="4" borderId="65" xfId="1" applyNumberFormat="1" applyFont="1" applyFill="1" applyBorder="1" applyAlignment="1">
      <alignment horizontal="center" vertical="center" wrapText="1"/>
    </xf>
    <xf numFmtId="1" fontId="7" fillId="4" borderId="51" xfId="1" applyNumberFormat="1" applyFont="1" applyFill="1" applyBorder="1" applyAlignment="1">
      <alignment horizontal="center" vertical="center"/>
    </xf>
    <xf numFmtId="1" fontId="0" fillId="3" borderId="30" xfId="0" applyNumberFormat="1" applyFill="1" applyBorder="1" applyAlignment="1"/>
    <xf numFmtId="1" fontId="0" fillId="3" borderId="65" xfId="0" applyNumberFormat="1" applyFill="1" applyBorder="1" applyAlignment="1"/>
    <xf numFmtId="1" fontId="14" fillId="3" borderId="65" xfId="1" applyNumberFormat="1" applyFont="1" applyFill="1" applyBorder="1" applyAlignment="1"/>
    <xf numFmtId="1" fontId="14" fillId="3" borderId="63" xfId="1" applyNumberFormat="1" applyFont="1" applyFill="1" applyBorder="1" applyAlignment="1"/>
    <xf numFmtId="165" fontId="5" fillId="2" borderId="44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166" fontId="5" fillId="0" borderId="38" xfId="1" applyNumberFormat="1" applyFont="1" applyBorder="1" applyAlignment="1">
      <alignment horizontal="right" wrapText="1"/>
    </xf>
    <xf numFmtId="1" fontId="5" fillId="3" borderId="65" xfId="1" applyNumberFormat="1" applyFont="1" applyFill="1" applyBorder="1" applyAlignment="1">
      <alignment wrapText="1"/>
    </xf>
    <xf numFmtId="166" fontId="5" fillId="0" borderId="59" xfId="1" applyNumberFormat="1" applyFont="1" applyBorder="1" applyAlignment="1">
      <alignment horizontal="right" vertical="center" wrapText="1"/>
    </xf>
    <xf numFmtId="166" fontId="5" fillId="0" borderId="45" xfId="1" applyNumberFormat="1" applyFont="1" applyBorder="1" applyAlignment="1">
      <alignment horizontal="right" vertical="center" wrapText="1"/>
    </xf>
    <xf numFmtId="1" fontId="5" fillId="3" borderId="30" xfId="1" applyNumberFormat="1" applyFont="1" applyFill="1" applyBorder="1" applyAlignment="1">
      <alignment wrapText="1"/>
    </xf>
    <xf numFmtId="1" fontId="0" fillId="3" borderId="64" xfId="0" applyNumberFormat="1" applyFill="1" applyBorder="1" applyAlignment="1"/>
    <xf numFmtId="166" fontId="5" fillId="0" borderId="24" xfId="1" applyNumberFormat="1" applyFont="1" applyBorder="1" applyAlignment="1">
      <alignment horizontal="right" vertical="center" wrapText="1"/>
    </xf>
    <xf numFmtId="166" fontId="5" fillId="0" borderId="53" xfId="1" applyNumberFormat="1" applyFont="1" applyBorder="1" applyAlignment="1">
      <alignment horizontal="right" vertical="center" wrapText="1"/>
    </xf>
    <xf numFmtId="166" fontId="5" fillId="0" borderId="12" xfId="1" applyNumberFormat="1" applyFont="1" applyBorder="1" applyAlignment="1">
      <alignment horizontal="right" vertical="center" wrapText="1"/>
    </xf>
    <xf numFmtId="166" fontId="5" fillId="0" borderId="23" xfId="1" applyNumberFormat="1" applyFont="1" applyBorder="1" applyAlignment="1">
      <alignment horizontal="right" vertical="center" wrapText="1"/>
    </xf>
    <xf numFmtId="166" fontId="5" fillId="0" borderId="57" xfId="1" applyNumberFormat="1" applyFont="1" applyBorder="1" applyAlignment="1">
      <alignment horizontal="right" vertical="center" wrapText="1"/>
    </xf>
    <xf numFmtId="0" fontId="5" fillId="0" borderId="75" xfId="0" applyFont="1" applyBorder="1" applyAlignment="1">
      <alignment horizontal="left" vertical="center" wrapText="1"/>
    </xf>
    <xf numFmtId="0" fontId="0" fillId="0" borderId="44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3" fillId="6" borderId="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0" fillId="3" borderId="4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B0D2B"/>
      <color rgb="FF97A595"/>
      <color rgb="FFE5E5E5"/>
      <color rgb="FF5D79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8996-24B6-4D13-971B-0AEB5354E14C}">
  <dimension ref="A1:AA64"/>
  <sheetViews>
    <sheetView workbookViewId="0">
      <selection activeCell="K31" sqref="K31"/>
    </sheetView>
  </sheetViews>
  <sheetFormatPr defaultRowHeight="14.5" x14ac:dyDescent="0.35"/>
  <sheetData>
    <row r="1" spans="1:27" ht="21" customHeight="1" x14ac:dyDescent="0.35">
      <c r="A1" s="509" t="s">
        <v>130</v>
      </c>
      <c r="B1" s="509"/>
      <c r="C1" s="509"/>
      <c r="D1" s="509"/>
      <c r="E1" s="509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</row>
    <row r="2" spans="1:27" x14ac:dyDescent="0.3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</row>
    <row r="3" spans="1:27" ht="18.75" customHeight="1" x14ac:dyDescent="0.35">
      <c r="A3" s="507" t="s">
        <v>134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241"/>
      <c r="S3" s="241"/>
      <c r="T3" s="241"/>
      <c r="U3" s="241"/>
      <c r="V3" s="241"/>
      <c r="W3" s="241"/>
      <c r="X3" s="241"/>
      <c r="Y3" s="241"/>
      <c r="Z3" s="241"/>
      <c r="AA3" s="241"/>
    </row>
    <row r="4" spans="1:27" ht="18.75" customHeight="1" x14ac:dyDescent="0.35">
      <c r="A4" s="241" t="s">
        <v>144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</row>
    <row r="5" spans="1:27" ht="18.75" customHeight="1" x14ac:dyDescent="0.3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</row>
    <row r="6" spans="1:27" ht="15.5" x14ac:dyDescent="0.35">
      <c r="A6" s="2" t="s">
        <v>135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</row>
    <row r="7" spans="1:27" ht="15.5" x14ac:dyDescent="0.35">
      <c r="A7" s="40" t="s">
        <v>34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</row>
    <row r="8" spans="1:27" ht="15.5" x14ac:dyDescent="0.35">
      <c r="A8" s="40" t="s">
        <v>96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</row>
    <row r="9" spans="1:27" ht="15.5" x14ac:dyDescent="0.35">
      <c r="A9" s="40" t="s">
        <v>94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</row>
    <row r="10" spans="1:27" ht="15.5" x14ac:dyDescent="0.35">
      <c r="A10" s="40" t="s">
        <v>139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</row>
    <row r="11" spans="1:27" ht="15.5" x14ac:dyDescent="0.35">
      <c r="A11" s="40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</row>
    <row r="12" spans="1:27" ht="15" customHeight="1" x14ac:dyDescent="0.35">
      <c r="A12" s="507" t="s">
        <v>132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241"/>
      <c r="S12" s="241"/>
      <c r="T12" s="241"/>
      <c r="U12" s="241"/>
      <c r="V12" s="241"/>
      <c r="W12" s="241"/>
      <c r="X12" s="241"/>
      <c r="Y12" s="241"/>
      <c r="Z12" s="241"/>
      <c r="AA12" s="241"/>
    </row>
    <row r="13" spans="1:27" ht="15" customHeight="1" x14ac:dyDescent="0.35">
      <c r="A13" s="241" t="s">
        <v>162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</row>
    <row r="14" spans="1:27" ht="15" customHeight="1" x14ac:dyDescent="0.35">
      <c r="A14" s="241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</row>
    <row r="15" spans="1:27" x14ac:dyDescent="0.35">
      <c r="A15" s="241" t="s">
        <v>161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</row>
    <row r="16" spans="1:27" x14ac:dyDescent="0.35">
      <c r="A16" s="242" t="s">
        <v>138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</row>
    <row r="17" spans="1:27" x14ac:dyDescent="0.35">
      <c r="A17" s="241" t="s">
        <v>136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</row>
    <row r="18" spans="1:27" x14ac:dyDescent="0.35">
      <c r="A18" s="241" t="s">
        <v>137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</row>
    <row r="19" spans="1:27" x14ac:dyDescent="0.35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</row>
    <row r="20" spans="1:27" x14ac:dyDescent="0.35">
      <c r="A20" s="241" t="s">
        <v>133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</row>
    <row r="21" spans="1:27" x14ac:dyDescent="0.35">
      <c r="A21" s="241" t="s">
        <v>140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</row>
    <row r="22" spans="1:27" x14ac:dyDescent="0.35">
      <c r="A22" s="241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</row>
    <row r="23" spans="1:27" x14ac:dyDescent="0.35">
      <c r="A23" s="507" t="s">
        <v>131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241"/>
      <c r="S23" s="241"/>
      <c r="T23" s="241"/>
      <c r="U23" s="241"/>
      <c r="V23" s="241"/>
      <c r="W23" s="241"/>
      <c r="X23" s="241"/>
      <c r="Y23" s="241"/>
      <c r="Z23" s="241"/>
      <c r="AA23" s="241"/>
    </row>
    <row r="24" spans="1:27" x14ac:dyDescent="0.35">
      <c r="A24" s="241" t="s">
        <v>160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</row>
    <row r="25" spans="1:27" x14ac:dyDescent="0.35">
      <c r="A25" s="241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</row>
    <row r="26" spans="1:27" x14ac:dyDescent="0.35">
      <c r="A26" s="241" t="s">
        <v>157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</row>
    <row r="27" spans="1:27" x14ac:dyDescent="0.35">
      <c r="A27" s="241" t="s">
        <v>163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</row>
    <row r="28" spans="1:27" x14ac:dyDescent="0.35">
      <c r="A28" s="241" t="s">
        <v>142</v>
      </c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</row>
    <row r="29" spans="1:27" x14ac:dyDescent="0.35">
      <c r="A29" s="241"/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</row>
    <row r="30" spans="1:27" x14ac:dyDescent="0.35">
      <c r="A30" s="241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</row>
    <row r="31" spans="1:27" x14ac:dyDescent="0.35">
      <c r="A31" s="241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</row>
    <row r="32" spans="1:27" x14ac:dyDescent="0.35">
      <c r="A32" s="241"/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</row>
    <row r="33" spans="1:27" x14ac:dyDescent="0.3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</row>
    <row r="34" spans="1:27" x14ac:dyDescent="0.35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</row>
    <row r="35" spans="1:27" x14ac:dyDescent="0.35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</row>
    <row r="36" spans="1:27" x14ac:dyDescent="0.3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</row>
    <row r="37" spans="1:27" x14ac:dyDescent="0.35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</row>
    <row r="38" spans="1:27" x14ac:dyDescent="0.35">
      <c r="A38" s="241"/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</row>
    <row r="39" spans="1:27" x14ac:dyDescent="0.35">
      <c r="A39" s="241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</row>
    <row r="40" spans="1:27" x14ac:dyDescent="0.35">
      <c r="A40" s="241"/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</row>
    <row r="41" spans="1:27" x14ac:dyDescent="0.35">
      <c r="A41" s="241"/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</row>
    <row r="42" spans="1:27" x14ac:dyDescent="0.35">
      <c r="A42" s="241"/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</row>
    <row r="43" spans="1:27" x14ac:dyDescent="0.35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</row>
    <row r="44" spans="1:27" x14ac:dyDescent="0.35">
      <c r="A44" s="241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</row>
    <row r="45" spans="1:27" x14ac:dyDescent="0.35">
      <c r="A45" s="241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</row>
    <row r="46" spans="1:27" x14ac:dyDescent="0.35">
      <c r="A46" s="241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</row>
    <row r="47" spans="1:27" x14ac:dyDescent="0.35">
      <c r="A47" s="241"/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</row>
    <row r="48" spans="1:27" x14ac:dyDescent="0.35">
      <c r="A48" s="241"/>
      <c r="B48" s="241"/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</row>
    <row r="49" spans="1:27" x14ac:dyDescent="0.35">
      <c r="A49" s="241"/>
      <c r="B49" s="241"/>
      <c r="C49" s="241"/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</row>
    <row r="50" spans="1:27" x14ac:dyDescent="0.35">
      <c r="A50" s="241"/>
      <c r="B50" s="241"/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</row>
    <row r="51" spans="1:27" x14ac:dyDescent="0.35">
      <c r="A51" s="241"/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</row>
    <row r="52" spans="1:27" x14ac:dyDescent="0.35">
      <c r="A52" s="241"/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</row>
    <row r="53" spans="1:27" x14ac:dyDescent="0.35">
      <c r="A53" s="241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</row>
    <row r="54" spans="1:27" x14ac:dyDescent="0.35">
      <c r="A54" s="241"/>
      <c r="B54" s="241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</row>
    <row r="55" spans="1:27" x14ac:dyDescent="0.35">
      <c r="A55" s="241"/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</row>
    <row r="56" spans="1:27" x14ac:dyDescent="0.35">
      <c r="A56" s="241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</row>
    <row r="57" spans="1:27" x14ac:dyDescent="0.35">
      <c r="A57" s="241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</row>
    <row r="58" spans="1:27" x14ac:dyDescent="0.35">
      <c r="A58" s="241"/>
      <c r="B58" s="241"/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</row>
    <row r="59" spans="1:27" x14ac:dyDescent="0.35">
      <c r="A59" s="241"/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</row>
    <row r="60" spans="1:27" x14ac:dyDescent="0.35">
      <c r="A60" s="241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</row>
    <row r="61" spans="1:27" x14ac:dyDescent="0.35">
      <c r="A61" s="241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</row>
    <row r="62" spans="1:27" x14ac:dyDescent="0.35">
      <c r="A62" s="241"/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</row>
    <row r="63" spans="1:27" x14ac:dyDescent="0.35">
      <c r="A63" s="241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</row>
    <row r="64" spans="1:27" x14ac:dyDescent="0.35">
      <c r="A64" s="241"/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</row>
  </sheetData>
  <mergeCells count="4">
    <mergeCell ref="A23:Q23"/>
    <mergeCell ref="A1:E1"/>
    <mergeCell ref="A3:Q3"/>
    <mergeCell ref="A12:Q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A32B5-89DC-4D41-A9CF-56168B8E68D5}">
  <sheetPr>
    <pageSetUpPr fitToPage="1"/>
  </sheetPr>
  <dimension ref="B1:I42"/>
  <sheetViews>
    <sheetView zoomScaleNormal="100" workbookViewId="0">
      <selection activeCell="B34" sqref="B34"/>
    </sheetView>
  </sheetViews>
  <sheetFormatPr defaultRowHeight="14.5" x14ac:dyDescent="0.35"/>
  <cols>
    <col min="1" max="1" width="2.1796875" customWidth="1"/>
    <col min="2" max="2" width="37.81640625" customWidth="1"/>
    <col min="3" max="3" width="10.54296875" bestFit="1" customWidth="1"/>
    <col min="8" max="8" width="12.7265625" style="145" bestFit="1" customWidth="1"/>
    <col min="9" max="9" width="15.453125" bestFit="1" customWidth="1"/>
  </cols>
  <sheetData>
    <row r="1" spans="2:9" ht="31.5" customHeight="1" x14ac:dyDescent="0.35">
      <c r="B1" s="510" t="s">
        <v>122</v>
      </c>
      <c r="C1" s="510"/>
      <c r="D1" s="510"/>
      <c r="E1" s="8"/>
      <c r="F1" s="8"/>
    </row>
    <row r="2" spans="2:9" ht="21" x14ac:dyDescent="0.35">
      <c r="B2" s="6"/>
      <c r="C2" s="7"/>
      <c r="D2" s="7"/>
      <c r="E2" s="8"/>
      <c r="F2" s="8"/>
    </row>
    <row r="3" spans="2:9" ht="15.5" x14ac:dyDescent="0.35">
      <c r="B3" s="2" t="s">
        <v>0</v>
      </c>
      <c r="C3" s="2" t="s">
        <v>4</v>
      </c>
      <c r="D3" s="7"/>
      <c r="E3" s="7"/>
      <c r="F3" s="7"/>
    </row>
    <row r="4" spans="2:9" ht="21" x14ac:dyDescent="0.5">
      <c r="B4" s="2" t="s">
        <v>1</v>
      </c>
      <c r="C4" s="1" t="s">
        <v>129</v>
      </c>
    </row>
    <row r="6" spans="2:9" ht="15" thickBot="1" x14ac:dyDescent="0.4">
      <c r="B6" s="75" t="s">
        <v>73</v>
      </c>
    </row>
    <row r="7" spans="2:9" ht="29.5" thickBot="1" x14ac:dyDescent="0.4">
      <c r="C7" s="198" t="s">
        <v>126</v>
      </c>
      <c r="D7" s="199" t="s">
        <v>127</v>
      </c>
      <c r="E7" s="199" t="s">
        <v>128</v>
      </c>
      <c r="F7" s="199" t="s">
        <v>159</v>
      </c>
      <c r="G7" s="200" t="s">
        <v>38</v>
      </c>
      <c r="H7" s="146"/>
      <c r="I7" s="107"/>
    </row>
    <row r="8" spans="2:9" ht="32.25" customHeight="1" thickBot="1" x14ac:dyDescent="0.4">
      <c r="C8" s="201" t="s">
        <v>2</v>
      </c>
      <c r="D8" s="202" t="s">
        <v>2</v>
      </c>
      <c r="E8" s="202" t="s">
        <v>2</v>
      </c>
      <c r="F8" s="202" t="s">
        <v>2</v>
      </c>
      <c r="G8" s="203" t="s">
        <v>2</v>
      </c>
      <c r="H8" s="204" t="s">
        <v>74</v>
      </c>
      <c r="I8" s="107"/>
    </row>
    <row r="9" spans="2:9" x14ac:dyDescent="0.35">
      <c r="B9" s="194" t="s">
        <v>85</v>
      </c>
      <c r="C9" s="169">
        <f>+'Year 1 20xx'!G113+'Year 1 20xx'!E113</f>
        <v>0</v>
      </c>
      <c r="D9" s="170">
        <f>+'Year 2 20xx'!E113+'Year 2 20xx'!G113</f>
        <v>0</v>
      </c>
      <c r="E9" s="170">
        <f>'Year 3 20xx'!E113+'Year 3 20xx'!G113</f>
        <v>0</v>
      </c>
      <c r="F9" s="170">
        <f>'Year 4 20xx'!E113+'Year 4 20xx'!G113</f>
        <v>0</v>
      </c>
      <c r="G9" s="171">
        <f>+C9+D9+E9+F9</f>
        <v>0</v>
      </c>
      <c r="H9" s="172" t="e">
        <f>+G9/G14</f>
        <v>#DIV/0!</v>
      </c>
      <c r="I9" s="107"/>
    </row>
    <row r="10" spans="2:9" x14ac:dyDescent="0.35">
      <c r="B10" s="195" t="s">
        <v>75</v>
      </c>
      <c r="C10" s="173">
        <f>'Year 1 20xx'!L113</f>
        <v>0</v>
      </c>
      <c r="D10" s="248">
        <f>'Year 2 20xx'!L113</f>
        <v>0</v>
      </c>
      <c r="E10" s="248">
        <f>'Year 3 20xx'!L113</f>
        <v>0</v>
      </c>
      <c r="F10" s="248">
        <f>'Year 4 20xx'!L113</f>
        <v>0</v>
      </c>
      <c r="G10" s="174">
        <f>+C10+D10+E10+F10</f>
        <v>0</v>
      </c>
      <c r="H10" s="175" t="e">
        <f>+G10/G14</f>
        <v>#DIV/0!</v>
      </c>
      <c r="I10" s="107"/>
    </row>
    <row r="11" spans="2:9" x14ac:dyDescent="0.35">
      <c r="B11" s="195" t="s">
        <v>76</v>
      </c>
      <c r="C11" s="173">
        <f>'Year 1 20xx'!M113</f>
        <v>0</v>
      </c>
      <c r="D11" s="248">
        <f>'Year 2 20xx'!M113</f>
        <v>0</v>
      </c>
      <c r="E11" s="248">
        <f>'Year 3 20xx'!M113</f>
        <v>0</v>
      </c>
      <c r="F11" s="248">
        <f>'Year 3 20xx'!M113</f>
        <v>0</v>
      </c>
      <c r="G11" s="174">
        <f>+C11+D11+E11+F11</f>
        <v>0</v>
      </c>
      <c r="H11" s="175" t="e">
        <f>+G11/G14</f>
        <v>#DIV/0!</v>
      </c>
      <c r="I11" s="107"/>
    </row>
    <row r="12" spans="2:9" ht="15" thickBot="1" x14ac:dyDescent="0.4">
      <c r="B12" s="196" t="s">
        <v>77</v>
      </c>
      <c r="C12" s="176">
        <f>+(C9+C10+C11)*10/100</f>
        <v>0</v>
      </c>
      <c r="D12" s="177">
        <f>+(D11+D10+D9)*0.1</f>
        <v>0</v>
      </c>
      <c r="E12" s="177">
        <f>+(E11+E10+E9)*0.1</f>
        <v>0</v>
      </c>
      <c r="F12" s="177">
        <f>+(F11+F10+F9)*0.1</f>
        <v>0</v>
      </c>
      <c r="G12" s="178">
        <f>+C12+D12+E12+F12</f>
        <v>0</v>
      </c>
      <c r="H12" s="179" t="e">
        <f>+G12/G14</f>
        <v>#DIV/0!</v>
      </c>
      <c r="I12" s="107"/>
    </row>
    <row r="13" spans="2:9" ht="6" customHeight="1" thickBot="1" x14ac:dyDescent="0.4">
      <c r="B13" s="87"/>
      <c r="C13" s="116"/>
      <c r="D13" s="116"/>
      <c r="E13" s="116"/>
      <c r="F13" s="116"/>
      <c r="G13" s="116"/>
      <c r="H13" s="147"/>
      <c r="I13" s="107"/>
    </row>
    <row r="14" spans="2:9" ht="15" thickBot="1" x14ac:dyDescent="0.4">
      <c r="B14" s="197" t="s">
        <v>3</v>
      </c>
      <c r="C14" s="180">
        <f t="shared" ref="C14:H14" si="0">+C12+C11+C10+C9</f>
        <v>0</v>
      </c>
      <c r="D14" s="181">
        <f t="shared" si="0"/>
        <v>0</v>
      </c>
      <c r="E14" s="181">
        <f t="shared" si="0"/>
        <v>0</v>
      </c>
      <c r="F14" s="181">
        <f t="shared" si="0"/>
        <v>0</v>
      </c>
      <c r="G14" s="182">
        <f t="shared" si="0"/>
        <v>0</v>
      </c>
      <c r="H14" s="183" t="e">
        <f t="shared" si="0"/>
        <v>#DIV/0!</v>
      </c>
      <c r="I14" s="107"/>
    </row>
    <row r="15" spans="2:9" x14ac:dyDescent="0.35">
      <c r="B15" t="s">
        <v>86</v>
      </c>
      <c r="C15" s="107"/>
      <c r="D15" s="107"/>
      <c r="E15" s="107"/>
      <c r="F15" s="107"/>
      <c r="G15" s="107"/>
      <c r="H15" s="148"/>
      <c r="I15" s="107"/>
    </row>
    <row r="16" spans="2:9" x14ac:dyDescent="0.35">
      <c r="C16" s="107"/>
      <c r="D16" s="107"/>
      <c r="E16" s="107"/>
      <c r="F16" s="107"/>
      <c r="G16" s="107"/>
      <c r="H16" s="148"/>
      <c r="I16" s="107"/>
    </row>
    <row r="17" spans="2:8" ht="15" thickBot="1" x14ac:dyDescent="0.4">
      <c r="B17" s="75" t="s">
        <v>79</v>
      </c>
    </row>
    <row r="18" spans="2:8" ht="29" x14ac:dyDescent="0.35">
      <c r="B18" s="75"/>
      <c r="C18" s="184" t="s">
        <v>126</v>
      </c>
      <c r="D18" s="184" t="s">
        <v>127</v>
      </c>
      <c r="E18" s="184" t="s">
        <v>128</v>
      </c>
      <c r="F18" s="184" t="s">
        <v>159</v>
      </c>
      <c r="G18" s="184" t="s">
        <v>38</v>
      </c>
    </row>
    <row r="19" spans="2:8" ht="15" thickBot="1" x14ac:dyDescent="0.4">
      <c r="B19" s="84"/>
      <c r="C19" s="185" t="s">
        <v>2</v>
      </c>
      <c r="D19" s="185" t="s">
        <v>2</v>
      </c>
      <c r="E19" s="185" t="s">
        <v>2</v>
      </c>
      <c r="F19" s="185" t="s">
        <v>2</v>
      </c>
      <c r="G19" s="193" t="s">
        <v>2</v>
      </c>
    </row>
    <row r="20" spans="2:8" ht="15" thickBot="1" x14ac:dyDescent="0.4">
      <c r="B20" s="166" t="s">
        <v>98</v>
      </c>
      <c r="C20" s="235">
        <f>C21+C25</f>
        <v>0</v>
      </c>
      <c r="D20" s="235">
        <f t="shared" ref="D20:E20" si="1">D21+D25</f>
        <v>0</v>
      </c>
      <c r="E20" s="235">
        <f t="shared" si="1"/>
        <v>0</v>
      </c>
      <c r="F20" s="235">
        <f t="shared" ref="F20" si="2">F21+F25</f>
        <v>0</v>
      </c>
      <c r="G20" s="235">
        <f>G21+G25</f>
        <v>0</v>
      </c>
    </row>
    <row r="21" spans="2:8" x14ac:dyDescent="0.35">
      <c r="B21" s="168" t="s">
        <v>97</v>
      </c>
      <c r="C21" s="236">
        <f>SUM(C22:C24)</f>
        <v>0</v>
      </c>
      <c r="D21" s="236">
        <f>SUM(D22:D24)</f>
        <v>0</v>
      </c>
      <c r="E21" s="236">
        <f t="shared" ref="E21:F21" si="3">SUM(E22:E24)</f>
        <v>0</v>
      </c>
      <c r="F21" s="236">
        <f t="shared" si="3"/>
        <v>0</v>
      </c>
      <c r="G21" s="236">
        <f>SUM(G22:G24)</f>
        <v>0</v>
      </c>
    </row>
    <row r="22" spans="2:8" x14ac:dyDescent="0.35">
      <c r="B22" s="167" t="s">
        <v>80</v>
      </c>
      <c r="C22" s="188">
        <f>'Year 1 20xx'!N7</f>
        <v>0</v>
      </c>
      <c r="D22" s="188">
        <f>+'Year 2 20xx'!N7</f>
        <v>0</v>
      </c>
      <c r="E22" s="188">
        <f>+'Year 3 20xx'!N7</f>
        <v>0</v>
      </c>
      <c r="F22" s="188">
        <f>'Year 4 20xx'!N7</f>
        <v>0</v>
      </c>
      <c r="G22" s="188">
        <f>+C22+D22+E22+F22</f>
        <v>0</v>
      </c>
    </row>
    <row r="23" spans="2:8" x14ac:dyDescent="0.35">
      <c r="B23" s="167" t="s">
        <v>81</v>
      </c>
      <c r="C23" s="189">
        <f>'Year 1 20xx'!N20</f>
        <v>0</v>
      </c>
      <c r="D23" s="189">
        <f>+'Year 2 20xx'!N20</f>
        <v>0</v>
      </c>
      <c r="E23" s="189">
        <f>+'Year 3 20xx'!N20</f>
        <v>0</v>
      </c>
      <c r="F23" s="189">
        <f>+'Year 4 20xx'!N20</f>
        <v>0</v>
      </c>
      <c r="G23" s="189">
        <f>+C23+D23+E23+F23</f>
        <v>0</v>
      </c>
    </row>
    <row r="24" spans="2:8" x14ac:dyDescent="0.35">
      <c r="B24" s="167" t="s">
        <v>82</v>
      </c>
      <c r="C24" s="190">
        <f>'Year 1 20xx'!N29</f>
        <v>0</v>
      </c>
      <c r="D24" s="190">
        <f>+'Year 2 20xx'!N29</f>
        <v>0</v>
      </c>
      <c r="E24" s="190">
        <f>+'Year 3 20xx'!N29</f>
        <v>0</v>
      </c>
      <c r="F24" s="190">
        <f>+'Year 4 20xx'!N29</f>
        <v>0</v>
      </c>
      <c r="G24" s="190">
        <f>+C24+D24+E24+F24</f>
        <v>0</v>
      </c>
    </row>
    <row r="25" spans="2:8" x14ac:dyDescent="0.35">
      <c r="B25" s="168" t="s">
        <v>99</v>
      </c>
      <c r="C25" s="237">
        <f>SUM(C26:C28)</f>
        <v>0</v>
      </c>
      <c r="D25" s="237">
        <f t="shared" ref="D25:E25" si="4">SUM(D26:D28)</f>
        <v>0</v>
      </c>
      <c r="E25" s="237">
        <f t="shared" si="4"/>
        <v>0</v>
      </c>
      <c r="F25" s="237">
        <f t="shared" ref="F25" si="5">SUM(F26:F28)</f>
        <v>0</v>
      </c>
      <c r="G25" s="237">
        <f>C25+D25+E25+F25</f>
        <v>0</v>
      </c>
    </row>
    <row r="26" spans="2:8" x14ac:dyDescent="0.35">
      <c r="B26" s="167" t="s">
        <v>58</v>
      </c>
      <c r="C26" s="189">
        <f>'Year 1 20xx'!N36</f>
        <v>0</v>
      </c>
      <c r="D26" s="189">
        <f>'Year 2 20xx'!N36</f>
        <v>0</v>
      </c>
      <c r="E26" s="189">
        <f>'Year 3 20xx'!N36</f>
        <v>0</v>
      </c>
      <c r="F26" s="189">
        <f>'Year 4 20xx'!N36</f>
        <v>0</v>
      </c>
      <c r="G26" s="188">
        <f>+C26+D26+E26+F26</f>
        <v>0</v>
      </c>
    </row>
    <row r="27" spans="2:8" x14ac:dyDescent="0.35">
      <c r="B27" s="167" t="s">
        <v>62</v>
      </c>
      <c r="C27" s="189">
        <f>'Year 1 20xx'!N49</f>
        <v>0</v>
      </c>
      <c r="D27" s="189">
        <f>'Year 2 20xx'!N49</f>
        <v>0</v>
      </c>
      <c r="E27" s="189">
        <f>'Year 3 20xx'!N49</f>
        <v>0</v>
      </c>
      <c r="F27" s="189">
        <f>'Year 4 20xx'!N49</f>
        <v>0</v>
      </c>
      <c r="G27" s="188">
        <f>+C27+D27+E27+F27</f>
        <v>0</v>
      </c>
    </row>
    <row r="28" spans="2:8" ht="15" thickBot="1" x14ac:dyDescent="0.4">
      <c r="B28" s="167" t="s">
        <v>65</v>
      </c>
      <c r="C28" s="189">
        <f>'Year 1 20xx'!N58</f>
        <v>0</v>
      </c>
      <c r="D28" s="189">
        <f>'Year 2 20xx'!N58</f>
        <v>0</v>
      </c>
      <c r="E28" s="189">
        <f>'Year 3 20xx'!N58</f>
        <v>0</v>
      </c>
      <c r="F28" s="189">
        <f>'Year 4 20xx'!N58</f>
        <v>0</v>
      </c>
      <c r="G28" s="188">
        <f>+C28+D28+E28+F28</f>
        <v>0</v>
      </c>
      <c r="H28" s="145" t="s">
        <v>141</v>
      </c>
    </row>
    <row r="29" spans="2:8" ht="29.5" thickBot="1" x14ac:dyDescent="0.4">
      <c r="B29" s="166" t="s">
        <v>175</v>
      </c>
      <c r="C29" s="191">
        <f>C30</f>
        <v>0</v>
      </c>
      <c r="D29" s="191">
        <f t="shared" ref="D29:F29" si="6">D30</f>
        <v>0</v>
      </c>
      <c r="E29" s="191">
        <f t="shared" si="6"/>
        <v>0</v>
      </c>
      <c r="F29" s="191">
        <f t="shared" si="6"/>
        <v>0</v>
      </c>
      <c r="G29" s="191">
        <f>C29+D29+E29</f>
        <v>0</v>
      </c>
    </row>
    <row r="30" spans="2:8" x14ac:dyDescent="0.35">
      <c r="B30" s="168" t="s">
        <v>100</v>
      </c>
      <c r="C30" s="236">
        <f>SUM(C31:C33)</f>
        <v>0</v>
      </c>
      <c r="D30" s="236">
        <f t="shared" ref="D30:E30" si="7">SUM(D31:D33)</f>
        <v>0</v>
      </c>
      <c r="E30" s="236">
        <f t="shared" si="7"/>
        <v>0</v>
      </c>
      <c r="F30" s="236">
        <f t="shared" ref="F30" si="8">SUM(F31:F33)</f>
        <v>0</v>
      </c>
      <c r="G30" s="236">
        <f>C30+D30+E30+F30</f>
        <v>0</v>
      </c>
    </row>
    <row r="31" spans="2:8" x14ac:dyDescent="0.35">
      <c r="B31" s="167" t="s">
        <v>83</v>
      </c>
      <c r="C31" s="188">
        <f>'Year 1 20xx'!N69</f>
        <v>0</v>
      </c>
      <c r="D31" s="188">
        <f>+'Year 2 20xx'!N69</f>
        <v>0</v>
      </c>
      <c r="E31" s="188">
        <f>+'Year 3 20xx'!N69</f>
        <v>0</v>
      </c>
      <c r="F31" s="188">
        <f>+'Year 4 20xx'!N69</f>
        <v>0</v>
      </c>
      <c r="G31" s="189">
        <f>C31+D31+E31+F31</f>
        <v>0</v>
      </c>
    </row>
    <row r="32" spans="2:8" x14ac:dyDescent="0.35">
      <c r="B32" s="167" t="s">
        <v>84</v>
      </c>
      <c r="C32" s="189">
        <f>'Year 1 20xx'!N78</f>
        <v>0</v>
      </c>
      <c r="D32" s="189">
        <f>+'Year 2 20xx'!N78</f>
        <v>0</v>
      </c>
      <c r="E32" s="189">
        <f>+'Year 3 20xx'!N78</f>
        <v>0</v>
      </c>
      <c r="F32" s="189">
        <f>+'Year 4 20xx'!N78</f>
        <v>0</v>
      </c>
      <c r="G32" s="189">
        <f t="shared" ref="G32" si="9">C32+D32+E32+F32</f>
        <v>0</v>
      </c>
    </row>
    <row r="33" spans="2:7" ht="15" thickBot="1" x14ac:dyDescent="0.4">
      <c r="B33" s="167" t="s">
        <v>101</v>
      </c>
      <c r="C33" s="190">
        <f>'Year 1 20xx'!N81</f>
        <v>0</v>
      </c>
      <c r="D33" s="190">
        <f>+'Year 2 20xx'!N81</f>
        <v>0</v>
      </c>
      <c r="E33" s="190">
        <f>+'Year 3 20xx'!N81</f>
        <v>0</v>
      </c>
      <c r="F33" s="190">
        <f>+'Year 4 20xx'!N81</f>
        <v>0</v>
      </c>
      <c r="G33" s="189">
        <f>C33+D33+E33+F33</f>
        <v>0</v>
      </c>
    </row>
    <row r="34" spans="2:7" ht="29.5" thickBot="1" x14ac:dyDescent="0.4">
      <c r="B34" s="166" t="s">
        <v>174</v>
      </c>
      <c r="C34" s="186">
        <f>C35</f>
        <v>0</v>
      </c>
      <c r="D34" s="186">
        <f t="shared" ref="D34:F34" si="10">D35</f>
        <v>0</v>
      </c>
      <c r="E34" s="186">
        <f t="shared" si="10"/>
        <v>0</v>
      </c>
      <c r="F34" s="186">
        <f t="shared" si="10"/>
        <v>0</v>
      </c>
      <c r="G34" s="186">
        <f>C34+D34+E34+F34</f>
        <v>0</v>
      </c>
    </row>
    <row r="35" spans="2:7" x14ac:dyDescent="0.35">
      <c r="B35" s="168" t="s">
        <v>102</v>
      </c>
      <c r="C35" s="239">
        <f>SUM(C36:C37)</f>
        <v>0</v>
      </c>
      <c r="D35" s="187">
        <f>SUM(D36:D37)</f>
        <v>0</v>
      </c>
      <c r="E35" s="187">
        <f>SUM(E36:E37)</f>
        <v>0</v>
      </c>
      <c r="F35" s="187">
        <f>SUM(F36:F37)</f>
        <v>0</v>
      </c>
      <c r="G35" s="187">
        <f>SUM(G36:G37)</f>
        <v>0</v>
      </c>
    </row>
    <row r="36" spans="2:7" x14ac:dyDescent="0.35">
      <c r="B36" s="167" t="s">
        <v>103</v>
      </c>
      <c r="C36" s="238">
        <f>'Year 1 20xx'!N90</f>
        <v>0</v>
      </c>
      <c r="D36" s="238">
        <f>+'Year 2 20xx'!N90</f>
        <v>0</v>
      </c>
      <c r="E36" s="238">
        <f>+'Year 3 20xx'!N90</f>
        <v>0</v>
      </c>
      <c r="F36" s="238">
        <f>+'Year 4 20xx'!N90</f>
        <v>0</v>
      </c>
      <c r="G36" s="238">
        <f>+E36+D36+C36+F36</f>
        <v>0</v>
      </c>
    </row>
    <row r="37" spans="2:7" ht="15" thickBot="1" x14ac:dyDescent="0.4">
      <c r="B37" s="167" t="s">
        <v>104</v>
      </c>
      <c r="C37" s="238">
        <f>'Year 1 20xx'!N95</f>
        <v>0</v>
      </c>
      <c r="D37" s="238">
        <f>'Year 2 20xx'!N95</f>
        <v>0</v>
      </c>
      <c r="E37" s="238">
        <f>'Year 3 20xx'!N95</f>
        <v>0</v>
      </c>
      <c r="F37" s="238">
        <f>'Year 4 20xx'!N95</f>
        <v>0</v>
      </c>
      <c r="G37" s="238">
        <f>+E37+D37+C37+F37</f>
        <v>0</v>
      </c>
    </row>
    <row r="38" spans="2:7" ht="15" thickBot="1" x14ac:dyDescent="0.4">
      <c r="B38" s="166" t="s">
        <v>69</v>
      </c>
      <c r="C38" s="166">
        <f>+'Year 1 20xx'!N111</f>
        <v>0</v>
      </c>
      <c r="D38" s="166">
        <f>+'Year 2 20xx'!N111</f>
        <v>0</v>
      </c>
      <c r="E38" s="166">
        <f>+'Year 3 20xx'!N111</f>
        <v>0</v>
      </c>
      <c r="F38" s="166">
        <f>+'Year 4 20xx'!N111</f>
        <v>0</v>
      </c>
      <c r="G38" s="166">
        <f>+C38+D38+E38+F38</f>
        <v>0</v>
      </c>
    </row>
    <row r="39" spans="2:7" ht="9.75" customHeight="1" x14ac:dyDescent="0.35">
      <c r="B39" s="117"/>
      <c r="C39" s="192"/>
      <c r="D39" s="192"/>
      <c r="E39" s="192"/>
      <c r="F39" s="192"/>
      <c r="G39" s="192"/>
    </row>
    <row r="40" spans="2:7" x14ac:dyDescent="0.35">
      <c r="B40" s="168" t="s">
        <v>77</v>
      </c>
      <c r="C40" s="187">
        <f>+(C20+C29+C34+C38)/100*10</f>
        <v>0</v>
      </c>
      <c r="D40" s="187">
        <f>+(D20+D29+D34+D38)/100*10</f>
        <v>0</v>
      </c>
      <c r="E40" s="187">
        <f>+(E20+E29+E34+E38)/100*10</f>
        <v>0</v>
      </c>
      <c r="F40" s="187">
        <f>+(F20+F29+F34+F38)/100*10</f>
        <v>0</v>
      </c>
      <c r="G40" s="187">
        <f>+E40+D40+C40+F40</f>
        <v>0</v>
      </c>
    </row>
    <row r="41" spans="2:7" ht="12" customHeight="1" thickBot="1" x14ac:dyDescent="0.4">
      <c r="B41" s="86"/>
      <c r="C41" s="192"/>
      <c r="D41" s="192"/>
      <c r="E41" s="192"/>
      <c r="F41" s="192"/>
      <c r="G41" s="192"/>
    </row>
    <row r="42" spans="2:7" ht="15" thickBot="1" x14ac:dyDescent="0.4">
      <c r="B42" s="166" t="s">
        <v>3</v>
      </c>
      <c r="C42" s="240">
        <f>+C20+C29+C34+C38+C40</f>
        <v>0</v>
      </c>
      <c r="D42" s="240">
        <f>+D20+D29+D34+D38+D40</f>
        <v>0</v>
      </c>
      <c r="E42" s="166">
        <f>+E20+E29+E34+E38+E40</f>
        <v>0</v>
      </c>
      <c r="F42" s="240">
        <f>+F20+F29+F34+F38+F40</f>
        <v>0</v>
      </c>
      <c r="G42" s="240">
        <f>+E42+D42+C42+F42</f>
        <v>0</v>
      </c>
    </row>
  </sheetData>
  <mergeCells count="1">
    <mergeCell ref="B1:D1"/>
  </mergeCells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1F22-A55B-4AF9-900D-FF4DEF6843AB}">
  <sheetPr>
    <pageSetUpPr fitToPage="1"/>
  </sheetPr>
  <dimension ref="B1:Q231"/>
  <sheetViews>
    <sheetView tabSelected="1" topLeftCell="A73" zoomScaleNormal="100" workbookViewId="0">
      <selection activeCell="B87" sqref="B87:B88"/>
    </sheetView>
  </sheetViews>
  <sheetFormatPr defaultColWidth="8.7265625" defaultRowHeight="14.5" x14ac:dyDescent="0.35"/>
  <cols>
    <col min="1" max="1" width="2.54296875" customWidth="1"/>
    <col min="2" max="2" width="44" customWidth="1"/>
    <col min="3" max="3" width="20" style="41" customWidth="1"/>
    <col min="4" max="5" width="14.26953125" style="41" customWidth="1"/>
    <col min="6" max="6" width="14.7265625" style="42" customWidth="1"/>
    <col min="7" max="7" width="14.453125" style="43" bestFit="1" customWidth="1"/>
    <col min="8" max="8" width="15" style="42" customWidth="1"/>
    <col min="9" max="9" width="15.1796875" style="42" customWidth="1"/>
    <col min="10" max="11" width="15.54296875" style="42" customWidth="1"/>
    <col min="12" max="12" width="19.7265625" style="125" customWidth="1"/>
    <col min="13" max="13" width="17.453125" style="42" customWidth="1"/>
    <col min="14" max="14" width="13.81640625" style="130" customWidth="1"/>
  </cols>
  <sheetData>
    <row r="1" spans="2:14" ht="21" x14ac:dyDescent="0.35">
      <c r="B1" s="6" t="s">
        <v>123</v>
      </c>
    </row>
    <row r="3" spans="2:14" ht="15" thickBot="1" x14ac:dyDescent="0.4">
      <c r="H3" s="88"/>
      <c r="I3" s="88"/>
      <c r="J3" s="88"/>
      <c r="K3" s="88"/>
      <c r="L3" s="126"/>
      <c r="M3" s="88"/>
      <c r="N3" s="131"/>
    </row>
    <row r="4" spans="2:14" s="44" customFormat="1" ht="29.5" customHeight="1" thickBot="1" x14ac:dyDescent="0.4">
      <c r="B4" s="542" t="s">
        <v>98</v>
      </c>
      <c r="C4" s="544" t="s">
        <v>35</v>
      </c>
      <c r="D4" s="545"/>
      <c r="E4" s="545"/>
      <c r="F4" s="545"/>
      <c r="G4" s="546"/>
      <c r="H4" s="547" t="s">
        <v>36</v>
      </c>
      <c r="I4" s="547"/>
      <c r="J4" s="547"/>
      <c r="K4" s="547"/>
      <c r="L4" s="547"/>
      <c r="M4" s="598" t="s">
        <v>37</v>
      </c>
      <c r="N4" s="600" t="s">
        <v>38</v>
      </c>
    </row>
    <row r="5" spans="2:14" s="44" customFormat="1" ht="44" thickBot="1" x14ac:dyDescent="0.4">
      <c r="B5" s="543"/>
      <c r="C5" s="283" t="s">
        <v>88</v>
      </c>
      <c r="D5" s="284" t="s">
        <v>145</v>
      </c>
      <c r="E5" s="285" t="s">
        <v>156</v>
      </c>
      <c r="F5" s="286" t="s">
        <v>146</v>
      </c>
      <c r="G5" s="287" t="s">
        <v>155</v>
      </c>
      <c r="H5" s="276" t="s">
        <v>147</v>
      </c>
      <c r="I5" s="90" t="s">
        <v>39</v>
      </c>
      <c r="J5" s="90" t="s">
        <v>148</v>
      </c>
      <c r="K5" s="91" t="s">
        <v>149</v>
      </c>
      <c r="L5" s="301" t="s">
        <v>40</v>
      </c>
      <c r="M5" s="599"/>
      <c r="N5" s="601"/>
    </row>
    <row r="6" spans="2:14" s="44" customFormat="1" ht="21" customHeight="1" thickBot="1" x14ac:dyDescent="0.4">
      <c r="B6" s="209" t="s">
        <v>97</v>
      </c>
      <c r="C6" s="289"/>
      <c r="D6" s="290">
        <f>D7+D20+D29</f>
        <v>0</v>
      </c>
      <c r="E6" s="290">
        <f>E7+E20+E29</f>
        <v>0</v>
      </c>
      <c r="F6" s="290">
        <f>F7+F20+F29</f>
        <v>0</v>
      </c>
      <c r="G6" s="291">
        <f>G7+G20+G29</f>
        <v>0</v>
      </c>
      <c r="H6" s="304">
        <f>H7+H20+H29</f>
        <v>0</v>
      </c>
      <c r="I6" s="290">
        <f t="shared" ref="I6:M6" si="0">I7+I20+I29</f>
        <v>0</v>
      </c>
      <c r="J6" s="290">
        <f t="shared" si="0"/>
        <v>0</v>
      </c>
      <c r="K6" s="290">
        <f t="shared" si="0"/>
        <v>0</v>
      </c>
      <c r="L6" s="294">
        <f t="shared" si="0"/>
        <v>0</v>
      </c>
      <c r="M6" s="262">
        <f t="shared" si="0"/>
        <v>0</v>
      </c>
      <c r="N6" s="262">
        <f>N7+N20+N29</f>
        <v>0</v>
      </c>
    </row>
    <row r="7" spans="2:14" s="48" customFormat="1" ht="15" thickBot="1" x14ac:dyDescent="0.4">
      <c r="B7" s="275" t="s">
        <v>41</v>
      </c>
      <c r="C7" s="46"/>
      <c r="D7" s="292">
        <f>SUM(D8:D19)</f>
        <v>0</v>
      </c>
      <c r="E7" s="292">
        <f>SUM(E8:E19)</f>
        <v>0</v>
      </c>
      <c r="F7" s="292">
        <f>SUM(F8:F19)</f>
        <v>0</v>
      </c>
      <c r="G7" s="293">
        <f>SUM(G8:G19)</f>
        <v>0</v>
      </c>
      <c r="H7" s="47">
        <f>SUM(H8:H19)</f>
        <v>0</v>
      </c>
      <c r="I7" s="292">
        <f t="shared" ref="I7:M7" si="1">SUM(I8:I19)</f>
        <v>0</v>
      </c>
      <c r="J7" s="292">
        <f t="shared" si="1"/>
        <v>0</v>
      </c>
      <c r="K7" s="292">
        <f t="shared" ref="K7" si="2">SUM(K8:K19)</f>
        <v>0</v>
      </c>
      <c r="L7" s="323">
        <f t="shared" si="1"/>
        <v>0</v>
      </c>
      <c r="M7" s="302">
        <f t="shared" si="1"/>
        <v>0</v>
      </c>
      <c r="N7" s="303">
        <f>SUM(N8:N19)</f>
        <v>0</v>
      </c>
    </row>
    <row r="8" spans="2:14" x14ac:dyDescent="0.35">
      <c r="B8" s="548" t="s">
        <v>42</v>
      </c>
      <c r="C8" s="49" t="s">
        <v>43</v>
      </c>
      <c r="D8" s="72"/>
      <c r="E8" s="517"/>
      <c r="F8" s="288"/>
      <c r="G8" s="536"/>
      <c r="H8" s="305"/>
      <c r="I8" s="114"/>
      <c r="J8" s="114"/>
      <c r="K8" s="165"/>
      <c r="L8" s="541">
        <f>+H8+H9+H10+I8+I9+I10+J8+J9+J10</f>
        <v>0</v>
      </c>
      <c r="M8" s="540"/>
      <c r="N8" s="534">
        <f>+E8+G8+L8+M8</f>
        <v>0</v>
      </c>
    </row>
    <row r="9" spans="2:14" x14ac:dyDescent="0.35">
      <c r="B9" s="549"/>
      <c r="C9" s="49" t="s">
        <v>43</v>
      </c>
      <c r="D9" s="72"/>
      <c r="E9" s="517"/>
      <c r="F9" s="50"/>
      <c r="G9" s="536"/>
      <c r="H9" s="305"/>
      <c r="I9" s="114"/>
      <c r="J9" s="114"/>
      <c r="K9" s="165"/>
      <c r="L9" s="538"/>
      <c r="M9" s="540"/>
      <c r="N9" s="534"/>
    </row>
    <row r="10" spans="2:14" x14ac:dyDescent="0.35">
      <c r="B10" s="550"/>
      <c r="C10" s="49" t="s">
        <v>43</v>
      </c>
      <c r="D10" s="72"/>
      <c r="E10" s="516"/>
      <c r="F10" s="50"/>
      <c r="G10" s="537"/>
      <c r="H10" s="305"/>
      <c r="I10" s="114"/>
      <c r="J10" s="114"/>
      <c r="K10" s="165"/>
      <c r="L10" s="538"/>
      <c r="M10" s="529"/>
      <c r="N10" s="512"/>
    </row>
    <row r="11" spans="2:14" x14ac:dyDescent="0.35">
      <c r="B11" s="551" t="s">
        <v>44</v>
      </c>
      <c r="C11" s="49" t="s">
        <v>43</v>
      </c>
      <c r="D11" s="72"/>
      <c r="E11" s="518"/>
      <c r="F11" s="51"/>
      <c r="G11" s="535"/>
      <c r="H11" s="305"/>
      <c r="I11" s="114"/>
      <c r="J11" s="114"/>
      <c r="K11" s="165"/>
      <c r="L11" s="538">
        <f>+H11+H12+H13+H14+I11+I12+I13+I14+J11+J12+J13+J14+K11+K12+K13+K14</f>
        <v>0</v>
      </c>
      <c r="M11" s="539"/>
      <c r="N11" s="533">
        <f>+E11+G11+L11+M11</f>
        <v>0</v>
      </c>
    </row>
    <row r="12" spans="2:14" x14ac:dyDescent="0.35">
      <c r="B12" s="549"/>
      <c r="C12" s="49" t="s">
        <v>43</v>
      </c>
      <c r="D12" s="72"/>
      <c r="E12" s="517"/>
      <c r="F12" s="51"/>
      <c r="G12" s="536"/>
      <c r="H12" s="305"/>
      <c r="I12" s="114"/>
      <c r="J12" s="114"/>
      <c r="K12" s="165"/>
      <c r="L12" s="538"/>
      <c r="M12" s="540"/>
      <c r="N12" s="534"/>
    </row>
    <row r="13" spans="2:14" x14ac:dyDescent="0.35">
      <c r="B13" s="549"/>
      <c r="C13" s="49" t="s">
        <v>43</v>
      </c>
      <c r="D13" s="72"/>
      <c r="E13" s="517"/>
      <c r="F13" s="51"/>
      <c r="G13" s="536"/>
      <c r="H13" s="305"/>
      <c r="I13" s="114"/>
      <c r="J13" s="114"/>
      <c r="K13" s="165"/>
      <c r="L13" s="538"/>
      <c r="M13" s="540"/>
      <c r="N13" s="534"/>
    </row>
    <row r="14" spans="2:14" x14ac:dyDescent="0.35">
      <c r="B14" s="550"/>
      <c r="C14" s="49" t="s">
        <v>43</v>
      </c>
      <c r="D14" s="72"/>
      <c r="E14" s="516"/>
      <c r="F14" s="4"/>
      <c r="G14" s="537"/>
      <c r="H14" s="305"/>
      <c r="I14" s="114"/>
      <c r="J14" s="114"/>
      <c r="K14" s="165"/>
      <c r="L14" s="538"/>
      <c r="M14" s="529"/>
      <c r="N14" s="512"/>
    </row>
    <row r="15" spans="2:14" x14ac:dyDescent="0.35">
      <c r="B15" s="551" t="s">
        <v>45</v>
      </c>
      <c r="C15" s="49" t="s">
        <v>43</v>
      </c>
      <c r="D15" s="72"/>
      <c r="E15" s="518"/>
      <c r="F15" s="5"/>
      <c r="G15" s="535"/>
      <c r="H15" s="306"/>
      <c r="I15" s="92"/>
      <c r="J15" s="92"/>
      <c r="K15" s="93"/>
      <c r="L15" s="538">
        <f>+H15+H16+H17+I15+I16+I17+J15+J16+J17+K15+K16+K17</f>
        <v>0</v>
      </c>
      <c r="M15" s="539"/>
      <c r="N15" s="533">
        <f>+E15+G15+L15+M15</f>
        <v>0</v>
      </c>
    </row>
    <row r="16" spans="2:14" x14ac:dyDescent="0.35">
      <c r="B16" s="549"/>
      <c r="C16" s="49" t="s">
        <v>43</v>
      </c>
      <c r="D16" s="72"/>
      <c r="E16" s="517"/>
      <c r="F16" s="5"/>
      <c r="G16" s="536"/>
      <c r="H16" s="306"/>
      <c r="I16" s="92"/>
      <c r="J16" s="92"/>
      <c r="K16" s="93"/>
      <c r="L16" s="538"/>
      <c r="M16" s="540"/>
      <c r="N16" s="534"/>
    </row>
    <row r="17" spans="2:16" x14ac:dyDescent="0.35">
      <c r="B17" s="550"/>
      <c r="C17" s="49" t="s">
        <v>43</v>
      </c>
      <c r="D17" s="72"/>
      <c r="E17" s="516"/>
      <c r="F17" s="5"/>
      <c r="G17" s="537"/>
      <c r="H17" s="306"/>
      <c r="I17" s="92"/>
      <c r="J17" s="92"/>
      <c r="K17" s="93"/>
      <c r="L17" s="538"/>
      <c r="M17" s="529"/>
      <c r="N17" s="512"/>
    </row>
    <row r="18" spans="2:16" x14ac:dyDescent="0.35">
      <c r="B18" s="52" t="s">
        <v>46</v>
      </c>
      <c r="C18" s="53"/>
      <c r="D18" s="73"/>
      <c r="E18" s="259"/>
      <c r="F18" s="5"/>
      <c r="G18" s="311"/>
      <c r="H18" s="306"/>
      <c r="I18" s="92"/>
      <c r="J18" s="92"/>
      <c r="K18" s="93"/>
      <c r="L18" s="317">
        <f>+K18+J18+I18+H18</f>
        <v>0</v>
      </c>
      <c r="M18" s="319"/>
      <c r="N18" s="132">
        <f>+E18+G18+L18+M18</f>
        <v>0</v>
      </c>
    </row>
    <row r="19" spans="2:16" ht="15" thickBot="1" x14ac:dyDescent="0.4">
      <c r="B19" s="54" t="s">
        <v>47</v>
      </c>
      <c r="C19" s="64"/>
      <c r="D19" s="55"/>
      <c r="E19" s="255"/>
      <c r="F19" s="56"/>
      <c r="G19" s="312"/>
      <c r="H19" s="307"/>
      <c r="I19" s="115"/>
      <c r="J19" s="115"/>
      <c r="K19" s="163"/>
      <c r="L19" s="324">
        <f>+K19+J19+I19+H19</f>
        <v>0</v>
      </c>
      <c r="M19" s="320"/>
      <c r="N19" s="133">
        <f>+E19+G19+L19+M19</f>
        <v>0</v>
      </c>
    </row>
    <row r="20" spans="2:16" s="48" customFormat="1" ht="15" thickBot="1" x14ac:dyDescent="0.4">
      <c r="B20" s="275" t="s">
        <v>48</v>
      </c>
      <c r="C20" s="46"/>
      <c r="D20" s="122">
        <f>SUM(D21:D28)</f>
        <v>0</v>
      </c>
      <c r="E20" s="299">
        <f>SUM(E21:E28)</f>
        <v>0</v>
      </c>
      <c r="F20" s="299">
        <f>SUM(F21:F28)</f>
        <v>0</v>
      </c>
      <c r="G20" s="293">
        <f>SUM(G21:G28)</f>
        <v>0</v>
      </c>
      <c r="H20" s="250">
        <f t="shared" ref="H20:M20" si="3">SUM(H21:H28)</f>
        <v>0</v>
      </c>
      <c r="I20" s="299">
        <f t="shared" si="3"/>
        <v>0</v>
      </c>
      <c r="J20" s="299">
        <f t="shared" si="3"/>
        <v>0</v>
      </c>
      <c r="K20" s="299">
        <f t="shared" ref="K20" si="4">SUM(K21:K28)</f>
        <v>0</v>
      </c>
      <c r="L20" s="323">
        <f t="shared" si="3"/>
        <v>0</v>
      </c>
      <c r="M20" s="251">
        <f t="shared" si="3"/>
        <v>0</v>
      </c>
      <c r="N20" s="263">
        <f>SUM(N21:N28)</f>
        <v>0</v>
      </c>
    </row>
    <row r="21" spans="2:16" x14ac:dyDescent="0.35">
      <c r="B21" s="548" t="s">
        <v>49</v>
      </c>
      <c r="C21" s="49" t="s">
        <v>43</v>
      </c>
      <c r="D21" s="72"/>
      <c r="E21" s="522"/>
      <c r="F21" s="4"/>
      <c r="G21" s="553"/>
      <c r="H21" s="305"/>
      <c r="I21" s="114"/>
      <c r="J21" s="114"/>
      <c r="K21" s="149"/>
      <c r="L21" s="526">
        <f>SUM(H21:K21)+SUM(H22:K22)</f>
        <v>0</v>
      </c>
      <c r="M21" s="528"/>
      <c r="N21" s="534">
        <f>++E21+M21+L21+G21</f>
        <v>0</v>
      </c>
    </row>
    <row r="22" spans="2:16" x14ac:dyDescent="0.35">
      <c r="B22" s="550"/>
      <c r="C22" s="49" t="s">
        <v>43</v>
      </c>
      <c r="D22" s="72"/>
      <c r="E22" s="520"/>
      <c r="F22" s="5"/>
      <c r="G22" s="556"/>
      <c r="H22" s="306"/>
      <c r="I22" s="92"/>
      <c r="J22" s="92"/>
      <c r="K22" s="93"/>
      <c r="L22" s="527"/>
      <c r="M22" s="529"/>
      <c r="N22" s="512"/>
    </row>
    <row r="23" spans="2:16" x14ac:dyDescent="0.35">
      <c r="B23" s="551" t="s">
        <v>50</v>
      </c>
      <c r="C23" s="49" t="s">
        <v>43</v>
      </c>
      <c r="D23" s="72"/>
      <c r="E23" s="521"/>
      <c r="F23" s="5"/>
      <c r="G23" s="552"/>
      <c r="H23" s="305"/>
      <c r="I23" s="114"/>
      <c r="J23" s="114"/>
      <c r="K23" s="149"/>
      <c r="L23" s="527">
        <f>SUM(H23:K23)+SUM(H24:K24)+SUM(H25:K25)</f>
        <v>0</v>
      </c>
      <c r="M23" s="539"/>
      <c r="N23" s="533">
        <f>+E23+G23+L23+M23</f>
        <v>0</v>
      </c>
    </row>
    <row r="24" spans="2:16" x14ac:dyDescent="0.35">
      <c r="B24" s="549"/>
      <c r="C24" s="49" t="s">
        <v>43</v>
      </c>
      <c r="D24" s="72"/>
      <c r="E24" s="522"/>
      <c r="F24" s="5"/>
      <c r="G24" s="553"/>
      <c r="H24" s="305"/>
      <c r="I24" s="92"/>
      <c r="J24" s="92"/>
      <c r="K24" s="93"/>
      <c r="L24" s="527"/>
      <c r="M24" s="540"/>
      <c r="N24" s="534"/>
    </row>
    <row r="25" spans="2:16" x14ac:dyDescent="0.35">
      <c r="B25" s="550"/>
      <c r="C25" s="49" t="s">
        <v>43</v>
      </c>
      <c r="D25" s="72"/>
      <c r="E25" s="522"/>
      <c r="F25" s="5"/>
      <c r="G25" s="553"/>
      <c r="H25" s="305"/>
      <c r="I25" s="114"/>
      <c r="J25" s="114"/>
      <c r="K25" s="149"/>
      <c r="L25" s="527"/>
      <c r="M25" s="540"/>
      <c r="N25" s="512"/>
    </row>
    <row r="26" spans="2:16" x14ac:dyDescent="0.35">
      <c r="B26" s="57" t="s">
        <v>51</v>
      </c>
      <c r="C26" s="53"/>
      <c r="D26" s="73"/>
      <c r="E26" s="110"/>
      <c r="F26" s="5"/>
      <c r="G26" s="313"/>
      <c r="H26" s="306"/>
      <c r="I26" s="92"/>
      <c r="J26" s="92"/>
      <c r="K26" s="93"/>
      <c r="L26" s="318">
        <f>+H26+I26+J26+K26</f>
        <v>0</v>
      </c>
      <c r="M26" s="319"/>
      <c r="N26" s="132">
        <f>+E26+G26+L26+M26</f>
        <v>0</v>
      </c>
    </row>
    <row r="27" spans="2:16" x14ac:dyDescent="0.35">
      <c r="B27" s="57" t="s">
        <v>52</v>
      </c>
      <c r="C27" s="53"/>
      <c r="D27" s="73"/>
      <c r="E27" s="110"/>
      <c r="F27" s="5"/>
      <c r="G27" s="313"/>
      <c r="H27" s="306"/>
      <c r="I27" s="92"/>
      <c r="J27" s="92"/>
      <c r="K27" s="93"/>
      <c r="L27" s="318">
        <f>+H27+I27+J27+K27</f>
        <v>0</v>
      </c>
      <c r="M27" s="319"/>
      <c r="N27" s="132">
        <f>+D27+G27+L27+M27</f>
        <v>0</v>
      </c>
    </row>
    <row r="28" spans="2:16" ht="15" thickBot="1" x14ac:dyDescent="0.4">
      <c r="B28" s="58" t="s">
        <v>110</v>
      </c>
      <c r="C28" s="59"/>
      <c r="D28" s="74"/>
      <c r="E28" s="111"/>
      <c r="F28" s="60"/>
      <c r="G28" s="314"/>
      <c r="H28" s="94"/>
      <c r="I28" s="94"/>
      <c r="J28" s="94"/>
      <c r="K28" s="118"/>
      <c r="L28" s="325">
        <f>+H28+I28+J28+K28</f>
        <v>0</v>
      </c>
      <c r="M28" s="321"/>
      <c r="N28" s="133">
        <f>+D28+G28+L28+M28</f>
        <v>0</v>
      </c>
    </row>
    <row r="29" spans="2:16" s="48" customFormat="1" ht="15" thickBot="1" x14ac:dyDescent="0.4">
      <c r="B29" s="45" t="s">
        <v>53</v>
      </c>
      <c r="C29" s="46"/>
      <c r="D29" s="122">
        <f>SUM(D30:D34)</f>
        <v>0</v>
      </c>
      <c r="E29" s="122">
        <f t="shared" ref="E29" si="5">SUM(E30:E34)</f>
        <v>0</v>
      </c>
      <c r="F29" s="122">
        <f t="shared" ref="F29:N29" si="6">SUM(F30:F34)</f>
        <v>0</v>
      </c>
      <c r="G29" s="334">
        <f t="shared" si="6"/>
        <v>0</v>
      </c>
      <c r="H29" s="47">
        <f t="shared" si="6"/>
        <v>0</v>
      </c>
      <c r="I29" s="122">
        <f t="shared" si="6"/>
        <v>0</v>
      </c>
      <c r="J29" s="122">
        <f t="shared" si="6"/>
        <v>0</v>
      </c>
      <c r="K29" s="266">
        <f t="shared" si="6"/>
        <v>0</v>
      </c>
      <c r="L29" s="323">
        <f>SUM(L30:L34)</f>
        <v>0</v>
      </c>
      <c r="M29" s="251">
        <f t="shared" si="6"/>
        <v>0</v>
      </c>
      <c r="N29" s="263">
        <f t="shared" si="6"/>
        <v>0</v>
      </c>
      <c r="P29" s="113"/>
    </row>
    <row r="30" spans="2:16" x14ac:dyDescent="0.35">
      <c r="B30" s="548" t="s">
        <v>54</v>
      </c>
      <c r="C30" s="49" t="s">
        <v>43</v>
      </c>
      <c r="D30" s="72"/>
      <c r="E30" s="515"/>
      <c r="F30" s="5"/>
      <c r="G30" s="565"/>
      <c r="H30" s="566"/>
      <c r="I30" s="568"/>
      <c r="J30" s="568"/>
      <c r="K30" s="95"/>
      <c r="L30" s="526">
        <f>SUM(H30:K30)+SUM(H31:K31)</f>
        <v>0</v>
      </c>
      <c r="M30" s="576"/>
      <c r="N30" s="554">
        <f>E30+M30+L30+G30</f>
        <v>0</v>
      </c>
      <c r="P30" s="112"/>
    </row>
    <row r="31" spans="2:16" x14ac:dyDescent="0.35">
      <c r="B31" s="550"/>
      <c r="C31" s="49" t="s">
        <v>43</v>
      </c>
      <c r="D31" s="74"/>
      <c r="E31" s="516"/>
      <c r="F31" s="62"/>
      <c r="G31" s="537"/>
      <c r="H31" s="567"/>
      <c r="I31" s="569"/>
      <c r="J31" s="569"/>
      <c r="K31" s="149"/>
      <c r="L31" s="527"/>
      <c r="M31" s="577"/>
      <c r="N31" s="555"/>
    </row>
    <row r="32" spans="2:16" x14ac:dyDescent="0.35">
      <c r="B32" s="57" t="s">
        <v>55</v>
      </c>
      <c r="C32" s="63"/>
      <c r="D32" s="247"/>
      <c r="E32" s="259"/>
      <c r="F32" s="62"/>
      <c r="G32" s="311"/>
      <c r="H32" s="306"/>
      <c r="I32" s="92"/>
      <c r="J32" s="92"/>
      <c r="K32" s="93"/>
      <c r="L32" s="318">
        <f>+K32+J32+I32+H32</f>
        <v>0</v>
      </c>
      <c r="M32" s="327"/>
      <c r="N32" s="132">
        <f>+E32+M32+L32+G32</f>
        <v>0</v>
      </c>
      <c r="P32" s="112"/>
    </row>
    <row r="33" spans="2:16" x14ac:dyDescent="0.35">
      <c r="B33" s="57" t="s">
        <v>56</v>
      </c>
      <c r="C33" s="64"/>
      <c r="D33" s="55"/>
      <c r="E33" s="259"/>
      <c r="F33" s="62"/>
      <c r="G33" s="311"/>
      <c r="H33" s="306"/>
      <c r="I33" s="92"/>
      <c r="J33" s="92"/>
      <c r="K33" s="93"/>
      <c r="L33" s="318">
        <f>+H33+I33+J33+K33</f>
        <v>0</v>
      </c>
      <c r="M33" s="327"/>
      <c r="N33" s="132">
        <f>+E33+M33+L33+G33</f>
        <v>0</v>
      </c>
      <c r="P33" s="112"/>
    </row>
    <row r="34" spans="2:16" ht="15" thickBot="1" x14ac:dyDescent="0.4">
      <c r="B34" s="205" t="s">
        <v>57</v>
      </c>
      <c r="C34" s="64"/>
      <c r="D34" s="55"/>
      <c r="E34" s="260"/>
      <c r="F34" s="62"/>
      <c r="G34" s="316"/>
      <c r="H34" s="308"/>
      <c r="I34" s="206"/>
      <c r="J34" s="206"/>
      <c r="K34" s="150"/>
      <c r="L34" s="325">
        <f>+H34+I34+J34+K34</f>
        <v>0</v>
      </c>
      <c r="M34" s="328"/>
      <c r="N34" s="329">
        <f t="shared" ref="N34" si="7">+E34+M34+L34+G34</f>
        <v>0</v>
      </c>
    </row>
    <row r="35" spans="2:16" ht="15" thickBot="1" x14ac:dyDescent="0.4">
      <c r="B35" s="197" t="s">
        <v>99</v>
      </c>
      <c r="C35" s="333"/>
      <c r="D35" s="331">
        <f>D36+D49+D58</f>
        <v>0</v>
      </c>
      <c r="E35" s="331">
        <f>E36+E49+E58</f>
        <v>0</v>
      </c>
      <c r="F35" s="331">
        <f>F36+F49+F58</f>
        <v>0</v>
      </c>
      <c r="G35" s="332">
        <f>G36+G49+G58</f>
        <v>0</v>
      </c>
      <c r="H35" s="330">
        <f>H36+H49+H58</f>
        <v>0</v>
      </c>
      <c r="I35" s="331">
        <f t="shared" ref="I35:M35" si="8">I36+I49+I58</f>
        <v>0</v>
      </c>
      <c r="J35" s="331">
        <f>J36+J49+J58</f>
        <v>0</v>
      </c>
      <c r="K35" s="331">
        <f t="shared" si="8"/>
        <v>0</v>
      </c>
      <c r="L35" s="332">
        <f>L36+L49+L58</f>
        <v>0</v>
      </c>
      <c r="M35" s="252">
        <f t="shared" si="8"/>
        <v>0</v>
      </c>
      <c r="N35" s="252">
        <f>N36+N49+N58</f>
        <v>0</v>
      </c>
    </row>
    <row r="36" spans="2:16" ht="15" thickBot="1" x14ac:dyDescent="0.4">
      <c r="B36" s="275" t="s">
        <v>105</v>
      </c>
      <c r="C36" s="46"/>
      <c r="D36" s="292">
        <f t="shared" ref="D36:E36" si="9">SUM(D37:D48)</f>
        <v>0</v>
      </c>
      <c r="E36" s="292">
        <f t="shared" si="9"/>
        <v>0</v>
      </c>
      <c r="F36" s="292">
        <f>SUM(F37:F48)</f>
        <v>0</v>
      </c>
      <c r="G36" s="293">
        <f t="shared" ref="G36:J36" si="10">SUM(G37:G48)</f>
        <v>0</v>
      </c>
      <c r="H36" s="47">
        <f t="shared" si="10"/>
        <v>0</v>
      </c>
      <c r="I36" s="292">
        <f t="shared" si="10"/>
        <v>0</v>
      </c>
      <c r="J36" s="292">
        <f t="shared" si="10"/>
        <v>0</v>
      </c>
      <c r="K36" s="292">
        <f t="shared" ref="K36" si="11">SUM(K37:K48)</f>
        <v>0</v>
      </c>
      <c r="L36" s="323">
        <f t="shared" ref="L36:M36" si="12">SUM(L37:L48)</f>
        <v>0</v>
      </c>
      <c r="M36" s="251">
        <f t="shared" si="12"/>
        <v>0</v>
      </c>
      <c r="N36" s="263">
        <f>SUM(N37:N48)</f>
        <v>0</v>
      </c>
    </row>
    <row r="37" spans="2:16" x14ac:dyDescent="0.35">
      <c r="B37" s="548" t="s">
        <v>106</v>
      </c>
      <c r="C37" s="49" t="s">
        <v>43</v>
      </c>
      <c r="D37" s="72"/>
      <c r="E37" s="517"/>
      <c r="F37" s="288"/>
      <c r="G37" s="536"/>
      <c r="H37" s="305"/>
      <c r="I37" s="162"/>
      <c r="J37" s="162"/>
      <c r="K37" s="165"/>
      <c r="L37" s="541">
        <f>+H37+H38+H39+I37+I38+I39+J37+J38+J39</f>
        <v>0</v>
      </c>
      <c r="M37" s="540"/>
      <c r="N37" s="534">
        <f>E37+G37+L37+M37</f>
        <v>0</v>
      </c>
    </row>
    <row r="38" spans="2:16" x14ac:dyDescent="0.35">
      <c r="B38" s="549"/>
      <c r="C38" s="49" t="s">
        <v>43</v>
      </c>
      <c r="D38" s="72"/>
      <c r="E38" s="517"/>
      <c r="F38" s="50"/>
      <c r="G38" s="536"/>
      <c r="H38" s="305"/>
      <c r="I38" s="162"/>
      <c r="J38" s="162"/>
      <c r="K38" s="165"/>
      <c r="L38" s="538"/>
      <c r="M38" s="540"/>
      <c r="N38" s="534"/>
    </row>
    <row r="39" spans="2:16" x14ac:dyDescent="0.35">
      <c r="B39" s="550"/>
      <c r="C39" s="49" t="s">
        <v>43</v>
      </c>
      <c r="D39" s="72"/>
      <c r="E39" s="516"/>
      <c r="F39" s="50"/>
      <c r="G39" s="537"/>
      <c r="H39" s="305"/>
      <c r="I39" s="162"/>
      <c r="J39" s="162"/>
      <c r="K39" s="165"/>
      <c r="L39" s="538"/>
      <c r="M39" s="529"/>
      <c r="N39" s="512"/>
    </row>
    <row r="40" spans="2:16" x14ac:dyDescent="0.35">
      <c r="B40" s="551" t="s">
        <v>59</v>
      </c>
      <c r="C40" s="49" t="s">
        <v>43</v>
      </c>
      <c r="D40" s="72"/>
      <c r="E40" s="518"/>
      <c r="F40" s="51"/>
      <c r="G40" s="535"/>
      <c r="H40" s="305"/>
      <c r="I40" s="162"/>
      <c r="J40" s="162"/>
      <c r="K40" s="165"/>
      <c r="L40" s="538">
        <f>+H40+H41+H42+H43+I40+I41+I42+I43+J40+J41+J42+J43+K40+K41+K42+K43</f>
        <v>0</v>
      </c>
      <c r="M40" s="539"/>
      <c r="N40" s="533">
        <f>E40+G40+L40+M40</f>
        <v>0</v>
      </c>
    </row>
    <row r="41" spans="2:16" x14ac:dyDescent="0.35">
      <c r="B41" s="549"/>
      <c r="C41" s="49" t="s">
        <v>43</v>
      </c>
      <c r="D41" s="72"/>
      <c r="E41" s="517"/>
      <c r="F41" s="51"/>
      <c r="G41" s="536"/>
      <c r="H41" s="305"/>
      <c r="I41" s="162"/>
      <c r="J41" s="162"/>
      <c r="K41" s="165"/>
      <c r="L41" s="538"/>
      <c r="M41" s="540"/>
      <c r="N41" s="534"/>
    </row>
    <row r="42" spans="2:16" x14ac:dyDescent="0.35">
      <c r="B42" s="549"/>
      <c r="C42" s="49" t="s">
        <v>43</v>
      </c>
      <c r="D42" s="72"/>
      <c r="E42" s="517"/>
      <c r="F42" s="51"/>
      <c r="G42" s="536"/>
      <c r="H42" s="305"/>
      <c r="I42" s="162"/>
      <c r="J42" s="162"/>
      <c r="K42" s="165"/>
      <c r="L42" s="538"/>
      <c r="M42" s="540"/>
      <c r="N42" s="534"/>
    </row>
    <row r="43" spans="2:16" x14ac:dyDescent="0.35">
      <c r="B43" s="550"/>
      <c r="C43" s="49" t="s">
        <v>43</v>
      </c>
      <c r="D43" s="72"/>
      <c r="E43" s="516"/>
      <c r="F43" s="4"/>
      <c r="G43" s="537"/>
      <c r="H43" s="305"/>
      <c r="I43" s="162"/>
      <c r="J43" s="162"/>
      <c r="K43" s="165"/>
      <c r="L43" s="538"/>
      <c r="M43" s="529"/>
      <c r="N43" s="512"/>
    </row>
    <row r="44" spans="2:16" x14ac:dyDescent="0.35">
      <c r="B44" s="551" t="s">
        <v>60</v>
      </c>
      <c r="C44" s="49" t="s">
        <v>43</v>
      </c>
      <c r="D44" s="72"/>
      <c r="E44" s="518"/>
      <c r="F44" s="5"/>
      <c r="G44" s="535"/>
      <c r="H44" s="306"/>
      <c r="I44" s="92"/>
      <c r="J44" s="92"/>
      <c r="K44" s="93"/>
      <c r="L44" s="538">
        <f>+H44+H45+H46+I44+I45+I46+J44+J45+J46+K44+K45+K46</f>
        <v>0</v>
      </c>
      <c r="M44" s="539"/>
      <c r="N44" s="533">
        <f>E44+G44+L44+M44</f>
        <v>0</v>
      </c>
    </row>
    <row r="45" spans="2:16" x14ac:dyDescent="0.35">
      <c r="B45" s="549"/>
      <c r="C45" s="49" t="s">
        <v>43</v>
      </c>
      <c r="D45" s="72"/>
      <c r="E45" s="517"/>
      <c r="F45" s="5"/>
      <c r="G45" s="536"/>
      <c r="H45" s="306"/>
      <c r="I45" s="92"/>
      <c r="J45" s="92"/>
      <c r="K45" s="93"/>
      <c r="L45" s="538"/>
      <c r="M45" s="540"/>
      <c r="N45" s="534"/>
    </row>
    <row r="46" spans="2:16" x14ac:dyDescent="0.35">
      <c r="B46" s="550"/>
      <c r="C46" s="49" t="s">
        <v>43</v>
      </c>
      <c r="D46" s="72"/>
      <c r="E46" s="516"/>
      <c r="F46" s="5"/>
      <c r="G46" s="537"/>
      <c r="H46" s="306"/>
      <c r="I46" s="92"/>
      <c r="J46" s="92"/>
      <c r="K46" s="93"/>
      <c r="L46" s="538"/>
      <c r="M46" s="529"/>
      <c r="N46" s="512"/>
    </row>
    <row r="47" spans="2:16" x14ac:dyDescent="0.35">
      <c r="B47" s="52" t="s">
        <v>61</v>
      </c>
      <c r="C47" s="53"/>
      <c r="D47" s="73"/>
      <c r="E47" s="259"/>
      <c r="F47" s="5"/>
      <c r="G47" s="311"/>
      <c r="H47" s="306"/>
      <c r="I47" s="92"/>
      <c r="J47" s="92"/>
      <c r="K47" s="93"/>
      <c r="L47" s="317">
        <f>+K47+J47+I47+H47</f>
        <v>0</v>
      </c>
      <c r="M47" s="319"/>
      <c r="N47" s="132">
        <f>E47+G47+L47+M47</f>
        <v>0</v>
      </c>
    </row>
    <row r="48" spans="2:16" ht="15" thickBot="1" x14ac:dyDescent="0.4">
      <c r="B48" s="54" t="s">
        <v>164</v>
      </c>
      <c r="C48" s="64"/>
      <c r="D48" s="55"/>
      <c r="E48" s="255"/>
      <c r="F48" s="56"/>
      <c r="G48" s="312"/>
      <c r="H48" s="307"/>
      <c r="I48" s="161"/>
      <c r="J48" s="161"/>
      <c r="K48" s="163"/>
      <c r="L48" s="324">
        <f>+K48+J48+I48+H48</f>
        <v>0</v>
      </c>
      <c r="M48" s="320"/>
      <c r="N48" s="132">
        <f>E48+G48+L48+M48</f>
        <v>0</v>
      </c>
    </row>
    <row r="49" spans="2:16" ht="15" thickBot="1" x14ac:dyDescent="0.4">
      <c r="B49" s="45" t="s">
        <v>107</v>
      </c>
      <c r="C49" s="46"/>
      <c r="D49" s="299">
        <f t="shared" ref="D49:E49" si="13">SUM(D50:D57)</f>
        <v>0</v>
      </c>
      <c r="E49" s="299">
        <f t="shared" si="13"/>
        <v>0</v>
      </c>
      <c r="F49" s="299">
        <f t="shared" ref="F49:J49" si="14">SUM(F50:F57)</f>
        <v>0</v>
      </c>
      <c r="G49" s="293">
        <f t="shared" si="14"/>
        <v>0</v>
      </c>
      <c r="H49" s="250">
        <f t="shared" si="14"/>
        <v>0</v>
      </c>
      <c r="I49" s="299">
        <f t="shared" si="14"/>
        <v>0</v>
      </c>
      <c r="J49" s="299">
        <f t="shared" si="14"/>
        <v>0</v>
      </c>
      <c r="K49" s="299">
        <f t="shared" ref="K49" si="15">SUM(K50:K57)</f>
        <v>0</v>
      </c>
      <c r="L49" s="323">
        <f t="shared" ref="L49:N49" si="16">SUM(L50:L57)</f>
        <v>0</v>
      </c>
      <c r="M49" s="251">
        <f t="shared" si="16"/>
        <v>0</v>
      </c>
      <c r="N49" s="263">
        <f t="shared" si="16"/>
        <v>0</v>
      </c>
    </row>
    <row r="50" spans="2:16" x14ac:dyDescent="0.35">
      <c r="B50" s="548" t="s">
        <v>63</v>
      </c>
      <c r="C50" s="49" t="s">
        <v>43</v>
      </c>
      <c r="D50" s="72"/>
      <c r="E50" s="519"/>
      <c r="F50" s="5"/>
      <c r="G50" s="564"/>
      <c r="H50" s="305"/>
      <c r="I50" s="162"/>
      <c r="J50" s="162"/>
      <c r="K50" s="165"/>
      <c r="L50" s="526">
        <f>SUM(H50:K50)+SUM(H51:K51)</f>
        <v>0</v>
      </c>
      <c r="M50" s="528"/>
      <c r="N50" s="534">
        <f>+E50+M50+L50+G50</f>
        <v>0</v>
      </c>
    </row>
    <row r="51" spans="2:16" x14ac:dyDescent="0.35">
      <c r="B51" s="550"/>
      <c r="C51" s="49" t="s">
        <v>43</v>
      </c>
      <c r="D51" s="72"/>
      <c r="E51" s="520"/>
      <c r="F51" s="5"/>
      <c r="G51" s="556"/>
      <c r="H51" s="306"/>
      <c r="I51" s="92"/>
      <c r="J51" s="92"/>
      <c r="K51" s="93"/>
      <c r="L51" s="527"/>
      <c r="M51" s="529"/>
      <c r="N51" s="512"/>
    </row>
    <row r="52" spans="2:16" x14ac:dyDescent="0.35">
      <c r="B52" s="551" t="s">
        <v>64</v>
      </c>
      <c r="C52" s="49" t="s">
        <v>43</v>
      </c>
      <c r="D52" s="72"/>
      <c r="E52" s="521"/>
      <c r="F52" s="5"/>
      <c r="G52" s="552"/>
      <c r="H52" s="305"/>
      <c r="I52" s="162"/>
      <c r="J52" s="162"/>
      <c r="K52" s="165"/>
      <c r="L52" s="527">
        <f>SUM(H52:K52)+SUM(H53:K53)+SUM(H54:K54)</f>
        <v>0</v>
      </c>
      <c r="M52" s="539"/>
      <c r="N52" s="533">
        <f>+E52+G52+L52+M52</f>
        <v>0</v>
      </c>
    </row>
    <row r="53" spans="2:16" x14ac:dyDescent="0.35">
      <c r="B53" s="549"/>
      <c r="C53" s="49" t="s">
        <v>43</v>
      </c>
      <c r="D53" s="72"/>
      <c r="E53" s="522"/>
      <c r="F53" s="5"/>
      <c r="G53" s="553"/>
      <c r="H53" s="305"/>
      <c r="I53" s="92"/>
      <c r="J53" s="92"/>
      <c r="K53" s="93"/>
      <c r="L53" s="527"/>
      <c r="M53" s="540"/>
      <c r="N53" s="534"/>
    </row>
    <row r="54" spans="2:16" x14ac:dyDescent="0.35">
      <c r="B54" s="550"/>
      <c r="C54" s="49" t="s">
        <v>43</v>
      </c>
      <c r="D54" s="72"/>
      <c r="E54" s="522"/>
      <c r="F54" s="5"/>
      <c r="G54" s="553"/>
      <c r="H54" s="305"/>
      <c r="I54" s="162"/>
      <c r="J54" s="162"/>
      <c r="K54" s="165"/>
      <c r="L54" s="527"/>
      <c r="M54" s="540"/>
      <c r="N54" s="512"/>
    </row>
    <row r="55" spans="2:16" x14ac:dyDescent="0.35">
      <c r="B55" s="57" t="s">
        <v>108</v>
      </c>
      <c r="C55" s="53"/>
      <c r="D55" s="73"/>
      <c r="E55" s="110"/>
      <c r="F55" s="5"/>
      <c r="G55" s="313"/>
      <c r="H55" s="306"/>
      <c r="I55" s="92"/>
      <c r="J55" s="92"/>
      <c r="K55" s="93"/>
      <c r="L55" s="318">
        <f>+H55+I55+J55+K55</f>
        <v>0</v>
      </c>
      <c r="M55" s="319"/>
      <c r="N55" s="132">
        <f>+E55+G55+L55+M55</f>
        <v>0</v>
      </c>
    </row>
    <row r="56" spans="2:16" x14ac:dyDescent="0.35">
      <c r="B56" s="57" t="s">
        <v>109</v>
      </c>
      <c r="C56" s="53"/>
      <c r="D56" s="73"/>
      <c r="E56" s="110"/>
      <c r="F56" s="5"/>
      <c r="G56" s="313"/>
      <c r="H56" s="306"/>
      <c r="I56" s="92"/>
      <c r="J56" s="92"/>
      <c r="K56" s="93"/>
      <c r="L56" s="318">
        <f>+H56+I56+J56+K56</f>
        <v>0</v>
      </c>
      <c r="M56" s="319"/>
      <c r="N56" s="132">
        <f t="shared" ref="N56:N57" si="17">+E56+G56+L56+M56</f>
        <v>0</v>
      </c>
    </row>
    <row r="57" spans="2:16" ht="15" thickBot="1" x14ac:dyDescent="0.4">
      <c r="B57" s="58" t="s">
        <v>165</v>
      </c>
      <c r="C57" s="59"/>
      <c r="D57" s="74"/>
      <c r="E57" s="111"/>
      <c r="F57" s="60"/>
      <c r="G57" s="314"/>
      <c r="H57" s="94"/>
      <c r="I57" s="94"/>
      <c r="J57" s="94"/>
      <c r="K57" s="118"/>
      <c r="L57" s="325">
        <f>+H57+I57+J57+K57</f>
        <v>0</v>
      </c>
      <c r="M57" s="321"/>
      <c r="N57" s="132">
        <f t="shared" si="17"/>
        <v>0</v>
      </c>
    </row>
    <row r="58" spans="2:16" ht="15" thickBot="1" x14ac:dyDescent="0.4">
      <c r="B58" s="45" t="s">
        <v>111</v>
      </c>
      <c r="C58" s="46"/>
      <c r="D58" s="122">
        <f>SUM(D59:D63)</f>
        <v>0</v>
      </c>
      <c r="E58" s="122">
        <f>SUM(E59:E63)</f>
        <v>0</v>
      </c>
      <c r="F58" s="122">
        <f>SUM(F59:F63)</f>
        <v>0</v>
      </c>
      <c r="G58" s="334">
        <f t="shared" ref="G58:K58" si="18">SUM(G59:G63)</f>
        <v>0</v>
      </c>
      <c r="H58" s="47">
        <f t="shared" si="18"/>
        <v>0</v>
      </c>
      <c r="I58" s="122">
        <f t="shared" si="18"/>
        <v>0</v>
      </c>
      <c r="J58" s="122">
        <f t="shared" si="18"/>
        <v>0</v>
      </c>
      <c r="K58" s="266">
        <f t="shared" si="18"/>
        <v>0</v>
      </c>
      <c r="L58" s="293">
        <f>SUM(L59:L63)</f>
        <v>0</v>
      </c>
      <c r="M58" s="251">
        <f t="shared" ref="M58" si="19">SUM(M59:M63)</f>
        <v>0</v>
      </c>
      <c r="N58" s="251">
        <f t="shared" ref="N58" si="20">SUM(N59:N63)</f>
        <v>0</v>
      </c>
    </row>
    <row r="59" spans="2:16" x14ac:dyDescent="0.35">
      <c r="B59" s="548" t="s">
        <v>66</v>
      </c>
      <c r="C59" s="49" t="s">
        <v>43</v>
      </c>
      <c r="D59" s="72"/>
      <c r="E59" s="515"/>
      <c r="F59" s="5"/>
      <c r="G59" s="565"/>
      <c r="H59" s="566"/>
      <c r="I59" s="568"/>
      <c r="J59" s="568"/>
      <c r="K59" s="95"/>
      <c r="L59" s="526">
        <f>SUM(H59:K59)+SUM(H60:K60)</f>
        <v>0</v>
      </c>
      <c r="M59" s="528"/>
      <c r="N59" s="511">
        <f>+E59+M59+L59+G59</f>
        <v>0</v>
      </c>
    </row>
    <row r="60" spans="2:16" x14ac:dyDescent="0.35">
      <c r="B60" s="550"/>
      <c r="C60" s="49" t="s">
        <v>43</v>
      </c>
      <c r="D60" s="74"/>
      <c r="E60" s="516"/>
      <c r="F60" s="62"/>
      <c r="G60" s="537"/>
      <c r="H60" s="567"/>
      <c r="I60" s="569"/>
      <c r="J60" s="569"/>
      <c r="K60" s="165"/>
      <c r="L60" s="527"/>
      <c r="M60" s="529"/>
      <c r="N60" s="512"/>
    </row>
    <row r="61" spans="2:16" x14ac:dyDescent="0.35">
      <c r="B61" s="57" t="s">
        <v>67</v>
      </c>
      <c r="C61" s="63"/>
      <c r="D61" s="247"/>
      <c r="E61" s="259"/>
      <c r="F61" s="62"/>
      <c r="G61" s="311"/>
      <c r="H61" s="306"/>
      <c r="I61" s="92"/>
      <c r="J61" s="92"/>
      <c r="K61" s="93"/>
      <c r="L61" s="318">
        <f>+K61+J61+I61+H61</f>
        <v>0</v>
      </c>
      <c r="M61" s="319"/>
      <c r="N61" s="132">
        <f>+E61+M61+L61+G61</f>
        <v>0</v>
      </c>
    </row>
    <row r="62" spans="2:16" x14ac:dyDescent="0.35">
      <c r="B62" s="57" t="s">
        <v>68</v>
      </c>
      <c r="C62" s="64"/>
      <c r="D62" s="55"/>
      <c r="E62" s="259"/>
      <c r="F62" s="62"/>
      <c r="G62" s="311"/>
      <c r="H62" s="306"/>
      <c r="I62" s="92"/>
      <c r="J62" s="92"/>
      <c r="K62" s="93"/>
      <c r="L62" s="318">
        <f>+H62+I62+J62+K62</f>
        <v>0</v>
      </c>
      <c r="M62" s="319"/>
      <c r="N62" s="132">
        <f t="shared" ref="N62:N63" si="21">+E62+M62+L62+G62</f>
        <v>0</v>
      </c>
    </row>
    <row r="63" spans="2:16" ht="15" thickBot="1" x14ac:dyDescent="0.4">
      <c r="B63" s="205" t="s">
        <v>112</v>
      </c>
      <c r="C63" s="64"/>
      <c r="D63" s="55"/>
      <c r="E63" s="260"/>
      <c r="F63" s="62"/>
      <c r="G63" s="316"/>
      <c r="H63" s="308"/>
      <c r="I63" s="206"/>
      <c r="J63" s="206"/>
      <c r="K63" s="163"/>
      <c r="L63" s="325">
        <f>SUM(H63:K63)+SUM(H94:K94)</f>
        <v>0</v>
      </c>
      <c r="M63" s="322"/>
      <c r="N63" s="132">
        <f t="shared" si="21"/>
        <v>0</v>
      </c>
    </row>
    <row r="64" spans="2:16" s="48" customFormat="1" ht="15" thickBot="1" x14ac:dyDescent="0.4">
      <c r="B64" s="166" t="s">
        <v>38</v>
      </c>
      <c r="C64" s="366"/>
      <c r="D64" s="367">
        <f>D35+D6</f>
        <v>0</v>
      </c>
      <c r="E64" s="367">
        <f t="shared" ref="E64" si="22">E35+E6</f>
        <v>0</v>
      </c>
      <c r="F64" s="367">
        <f>F35+F6</f>
        <v>0</v>
      </c>
      <c r="G64" s="369">
        <f t="shared" ref="G64:N64" si="23">G35+G6</f>
        <v>0</v>
      </c>
      <c r="H64" s="371">
        <f t="shared" si="23"/>
        <v>0</v>
      </c>
      <c r="I64" s="367">
        <f t="shared" si="23"/>
        <v>0</v>
      </c>
      <c r="J64" s="367">
        <f t="shared" si="23"/>
        <v>0</v>
      </c>
      <c r="K64" s="367">
        <f t="shared" si="23"/>
        <v>0</v>
      </c>
      <c r="L64" s="368">
        <f>L35+L6</f>
        <v>0</v>
      </c>
      <c r="M64" s="370">
        <f t="shared" si="23"/>
        <v>0</v>
      </c>
      <c r="N64" s="264">
        <f t="shared" si="23"/>
        <v>0</v>
      </c>
      <c r="P64" s="113"/>
    </row>
    <row r="65" spans="2:14" s="69" customFormat="1" ht="15" thickBot="1" x14ac:dyDescent="0.4">
      <c r="B65" s="65"/>
      <c r="C65" s="66"/>
      <c r="D65" s="66"/>
      <c r="E65" s="66"/>
      <c r="F65" s="67"/>
      <c r="G65" s="68"/>
      <c r="H65" s="96"/>
      <c r="I65" s="96"/>
      <c r="J65" s="96"/>
      <c r="K65" s="96"/>
      <c r="L65" s="128"/>
      <c r="M65" s="96"/>
      <c r="N65" s="136"/>
    </row>
    <row r="66" spans="2:14" s="44" customFormat="1" ht="33.65" customHeight="1" thickBot="1" x14ac:dyDescent="0.4">
      <c r="B66" s="542" t="s">
        <v>175</v>
      </c>
      <c r="C66" s="544" t="s">
        <v>35</v>
      </c>
      <c r="D66" s="545"/>
      <c r="E66" s="545"/>
      <c r="F66" s="545"/>
      <c r="G66" s="546"/>
      <c r="H66" s="557" t="s">
        <v>36</v>
      </c>
      <c r="I66" s="558"/>
      <c r="J66" s="558"/>
      <c r="K66" s="558"/>
      <c r="L66" s="559"/>
      <c r="M66" s="598" t="s">
        <v>37</v>
      </c>
      <c r="N66" s="600" t="s">
        <v>38</v>
      </c>
    </row>
    <row r="67" spans="2:14" s="44" customFormat="1" ht="44" thickBot="1" x14ac:dyDescent="0.4">
      <c r="B67" s="543"/>
      <c r="C67" s="277" t="s">
        <v>88</v>
      </c>
      <c r="D67" s="278" t="s">
        <v>145</v>
      </c>
      <c r="E67" s="279" t="s">
        <v>156</v>
      </c>
      <c r="F67" s="280" t="s">
        <v>146</v>
      </c>
      <c r="G67" s="281" t="s">
        <v>155</v>
      </c>
      <c r="H67" s="89" t="s">
        <v>147</v>
      </c>
      <c r="I67" s="90" t="s">
        <v>39</v>
      </c>
      <c r="J67" s="90" t="s">
        <v>148</v>
      </c>
      <c r="K67" s="91" t="s">
        <v>149</v>
      </c>
      <c r="L67" s="127" t="s">
        <v>40</v>
      </c>
      <c r="M67" s="599"/>
      <c r="N67" s="601"/>
    </row>
    <row r="68" spans="2:14" s="44" customFormat="1" ht="15" thickBot="1" x14ac:dyDescent="0.4">
      <c r="B68" s="209" t="s">
        <v>100</v>
      </c>
      <c r="C68" s="340"/>
      <c r="D68" s="290">
        <f>D69+D78+D81</f>
        <v>0</v>
      </c>
      <c r="E68" s="290">
        <f>E69+E78+E81</f>
        <v>0</v>
      </c>
      <c r="F68" s="290">
        <f>F69+F78+F81</f>
        <v>0</v>
      </c>
      <c r="G68" s="291">
        <f t="shared" ref="G68:N68" si="24">G69+G78+G81</f>
        <v>0</v>
      </c>
      <c r="H68" s="289">
        <f t="shared" si="24"/>
        <v>0</v>
      </c>
      <c r="I68" s="290">
        <f t="shared" si="24"/>
        <v>0</v>
      </c>
      <c r="J68" s="290">
        <f t="shared" si="24"/>
        <v>0</v>
      </c>
      <c r="K68" s="290">
        <f t="shared" si="24"/>
        <v>0</v>
      </c>
      <c r="L68" s="291">
        <f>L69+L78+L81</f>
        <v>0</v>
      </c>
      <c r="M68" s="341">
        <f t="shared" si="24"/>
        <v>0</v>
      </c>
      <c r="N68" s="262">
        <f t="shared" si="24"/>
        <v>0</v>
      </c>
    </row>
    <row r="69" spans="2:14" s="48" customFormat="1" ht="15" thickBot="1" x14ac:dyDescent="0.4">
      <c r="B69" s="275" t="s">
        <v>83</v>
      </c>
      <c r="C69" s="46"/>
      <c r="D69" s="292">
        <f>SUM(D70:D77)</f>
        <v>0</v>
      </c>
      <c r="E69" s="292">
        <f>SUM(E70:E77)</f>
        <v>0</v>
      </c>
      <c r="F69" s="292">
        <f>SUM(F70:F77)</f>
        <v>0</v>
      </c>
      <c r="G69" s="293">
        <f>SUM(G70:G77)</f>
        <v>0</v>
      </c>
      <c r="H69" s="47">
        <f t="shared" ref="H69:N69" si="25">SUM(H70:H77)</f>
        <v>0</v>
      </c>
      <c r="I69" s="292">
        <f t="shared" si="25"/>
        <v>0</v>
      </c>
      <c r="J69" s="292">
        <f t="shared" si="25"/>
        <v>0</v>
      </c>
      <c r="K69" s="292">
        <f t="shared" ref="K69" si="26">SUM(K70:K77)</f>
        <v>0</v>
      </c>
      <c r="L69" s="323">
        <f t="shared" si="25"/>
        <v>0</v>
      </c>
      <c r="M69" s="266">
        <f t="shared" si="25"/>
        <v>0</v>
      </c>
      <c r="N69" s="263">
        <f t="shared" si="25"/>
        <v>0</v>
      </c>
    </row>
    <row r="70" spans="2:14" x14ac:dyDescent="0.35">
      <c r="B70" s="548" t="s">
        <v>166</v>
      </c>
      <c r="C70" s="49" t="s">
        <v>43</v>
      </c>
      <c r="D70" s="72"/>
      <c r="E70" s="524"/>
      <c r="F70" s="335"/>
      <c r="G70" s="560"/>
      <c r="H70" s="348"/>
      <c r="I70" s="97"/>
      <c r="J70" s="349"/>
      <c r="K70" s="349"/>
      <c r="L70" s="562">
        <f>SUM(H70:K70)+SUM(H71:K71)</f>
        <v>0</v>
      </c>
      <c r="M70" s="584"/>
      <c r="N70" s="585">
        <f>E70+G70+L70+M70</f>
        <v>0</v>
      </c>
    </row>
    <row r="71" spans="2:14" ht="14.5" customHeight="1" x14ac:dyDescent="0.35">
      <c r="B71" s="550"/>
      <c r="C71" s="49" t="s">
        <v>43</v>
      </c>
      <c r="D71" s="72"/>
      <c r="E71" s="513"/>
      <c r="F71" s="3"/>
      <c r="G71" s="561"/>
      <c r="H71" s="350"/>
      <c r="I71" s="98"/>
      <c r="J71" s="258"/>
      <c r="K71" s="92"/>
      <c r="L71" s="563"/>
      <c r="M71" s="584"/>
      <c r="N71" s="586"/>
    </row>
    <row r="72" spans="2:14" x14ac:dyDescent="0.35">
      <c r="B72" s="58" t="s">
        <v>113</v>
      </c>
      <c r="C72" s="49" t="s">
        <v>43</v>
      </c>
      <c r="D72" s="72"/>
      <c r="E72" s="72"/>
      <c r="F72" s="4"/>
      <c r="G72" s="345"/>
      <c r="H72" s="350"/>
      <c r="I72" s="98"/>
      <c r="J72" s="258"/>
      <c r="K72" s="92"/>
      <c r="L72" s="342">
        <f>+H72+I72+J72</f>
        <v>0</v>
      </c>
      <c r="M72" s="254"/>
      <c r="N72" s="138">
        <f>E72+G72+L72+M72</f>
        <v>0</v>
      </c>
    </row>
    <row r="73" spans="2:14" x14ac:dyDescent="0.35">
      <c r="B73" s="587" t="s">
        <v>114</v>
      </c>
      <c r="C73" s="72" t="s">
        <v>43</v>
      </c>
      <c r="D73" s="72"/>
      <c r="E73" s="525"/>
      <c r="F73" s="71"/>
      <c r="G73" s="588"/>
      <c r="H73" s="351"/>
      <c r="I73" s="99"/>
      <c r="J73" s="99"/>
      <c r="K73" s="99"/>
      <c r="L73" s="563">
        <f>SUM(H73:K73)+SUM(H74:K74)</f>
        <v>0</v>
      </c>
      <c r="M73" s="589"/>
      <c r="N73" s="591">
        <f>E73+G73+L73+M73</f>
        <v>0</v>
      </c>
    </row>
    <row r="74" spans="2:14" x14ac:dyDescent="0.35">
      <c r="B74" s="587"/>
      <c r="C74" s="72" t="s">
        <v>43</v>
      </c>
      <c r="D74" s="72"/>
      <c r="E74" s="513"/>
      <c r="F74" s="71"/>
      <c r="G74" s="560"/>
      <c r="H74" s="351"/>
      <c r="I74" s="99"/>
      <c r="J74" s="99"/>
      <c r="K74" s="99"/>
      <c r="L74" s="563"/>
      <c r="M74" s="590"/>
      <c r="N74" s="592"/>
    </row>
    <row r="75" spans="2:14" x14ac:dyDescent="0.35">
      <c r="B75" s="57" t="s">
        <v>115</v>
      </c>
      <c r="C75" s="72"/>
      <c r="D75" s="72"/>
      <c r="E75" s="72"/>
      <c r="F75" s="4"/>
      <c r="G75" s="345"/>
      <c r="H75" s="351"/>
      <c r="I75" s="99"/>
      <c r="J75" s="99"/>
      <c r="K75" s="99"/>
      <c r="L75" s="343">
        <f>+K75+J75+I75+H75</f>
        <v>0</v>
      </c>
      <c r="M75" s="254"/>
      <c r="N75" s="138">
        <f>E75+G75+L75+M75</f>
        <v>0</v>
      </c>
    </row>
    <row r="76" spans="2:14" x14ac:dyDescent="0.35">
      <c r="B76" s="52" t="s">
        <v>116</v>
      </c>
      <c r="C76" s="73"/>
      <c r="D76" s="73"/>
      <c r="E76" s="73"/>
      <c r="F76" s="5"/>
      <c r="G76" s="346"/>
      <c r="H76" s="351"/>
      <c r="I76" s="99"/>
      <c r="J76" s="99"/>
      <c r="K76" s="99"/>
      <c r="L76" s="343">
        <f>+K76+J76+I76+H76</f>
        <v>0</v>
      </c>
      <c r="M76" s="119"/>
      <c r="N76" s="138">
        <f t="shared" ref="N76:N77" si="27">E76+G76+L76+M76</f>
        <v>0</v>
      </c>
    </row>
    <row r="77" spans="2:14" ht="15" thickBot="1" x14ac:dyDescent="0.4">
      <c r="B77" s="58" t="s">
        <v>167</v>
      </c>
      <c r="C77" s="74"/>
      <c r="D77" s="74"/>
      <c r="E77" s="74"/>
      <c r="F77" s="60"/>
      <c r="G77" s="347"/>
      <c r="H77" s="352"/>
      <c r="I77" s="353"/>
      <c r="J77" s="353"/>
      <c r="K77" s="354"/>
      <c r="L77" s="355">
        <f>+K77+J77+I77+H77</f>
        <v>0</v>
      </c>
      <c r="M77" s="118"/>
      <c r="N77" s="138">
        <f t="shared" si="27"/>
        <v>0</v>
      </c>
    </row>
    <row r="78" spans="2:14" s="48" customFormat="1" ht="15" thickBot="1" x14ac:dyDescent="0.4">
      <c r="B78" s="45" t="s">
        <v>84</v>
      </c>
      <c r="C78" s="364"/>
      <c r="D78" s="122">
        <f t="shared" ref="D78:M78" si="28">SUM(D79:D80)</f>
        <v>0</v>
      </c>
      <c r="E78" s="122">
        <f t="shared" si="28"/>
        <v>0</v>
      </c>
      <c r="F78" s="122">
        <f t="shared" si="28"/>
        <v>0</v>
      </c>
      <c r="G78" s="266">
        <f t="shared" si="28"/>
        <v>0</v>
      </c>
      <c r="H78" s="47">
        <f t="shared" si="28"/>
        <v>0</v>
      </c>
      <c r="I78" s="122">
        <f t="shared" si="28"/>
        <v>0</v>
      </c>
      <c r="J78" s="122">
        <f t="shared" si="28"/>
        <v>0</v>
      </c>
      <c r="K78" s="292">
        <f t="shared" ref="K78" si="29">SUM(K79:K80)</f>
        <v>0</v>
      </c>
      <c r="L78" s="365">
        <f t="shared" si="28"/>
        <v>0</v>
      </c>
      <c r="M78" s="266">
        <f t="shared" si="28"/>
        <v>0</v>
      </c>
      <c r="N78" s="263">
        <f>SUM(N79:N80)</f>
        <v>0</v>
      </c>
    </row>
    <row r="79" spans="2:14" x14ac:dyDescent="0.35">
      <c r="B79" s="57" t="s">
        <v>117</v>
      </c>
      <c r="C79" s="49" t="s">
        <v>43</v>
      </c>
      <c r="D79" s="72"/>
      <c r="E79" s="72"/>
      <c r="F79" s="5"/>
      <c r="G79" s="346"/>
      <c r="H79" s="356"/>
      <c r="I79" s="357"/>
      <c r="J79" s="357"/>
      <c r="K79" s="358"/>
      <c r="L79" s="359">
        <f>SUM(H79:K79)</f>
        <v>0</v>
      </c>
      <c r="M79" s="119"/>
      <c r="N79" s="138">
        <f>E79+G79+L79+M79</f>
        <v>0</v>
      </c>
    </row>
    <row r="80" spans="2:14" ht="15" thickBot="1" x14ac:dyDescent="0.4">
      <c r="B80" s="57" t="s">
        <v>118</v>
      </c>
      <c r="C80" s="53"/>
      <c r="D80" s="73"/>
      <c r="E80" s="73"/>
      <c r="F80" s="5"/>
      <c r="G80" s="346"/>
      <c r="H80" s="360"/>
      <c r="I80" s="354"/>
      <c r="J80" s="354"/>
      <c r="K80" s="354"/>
      <c r="L80" s="355">
        <f>+K80+J80+I80+H80</f>
        <v>0</v>
      </c>
      <c r="M80" s="119"/>
      <c r="N80" s="138">
        <f>E80+G80+L80+M80</f>
        <v>0</v>
      </c>
    </row>
    <row r="81" spans="2:16" s="48" customFormat="1" ht="15" thickBot="1" x14ac:dyDescent="0.4">
      <c r="B81" s="45" t="s">
        <v>101</v>
      </c>
      <c r="C81" s="46"/>
      <c r="D81" s="122">
        <f>SUM(D82:D84)</f>
        <v>0</v>
      </c>
      <c r="E81" s="122">
        <f t="shared" ref="E81:M81" si="30">SUM(E82:E84)</f>
        <v>0</v>
      </c>
      <c r="F81" s="122">
        <f>SUM(F82:F84)</f>
        <v>0</v>
      </c>
      <c r="G81" s="266">
        <f t="shared" si="30"/>
        <v>0</v>
      </c>
      <c r="H81" s="47">
        <f t="shared" si="30"/>
        <v>0</v>
      </c>
      <c r="I81" s="122">
        <f t="shared" si="30"/>
        <v>0</v>
      </c>
      <c r="J81" s="122">
        <f t="shared" si="30"/>
        <v>0</v>
      </c>
      <c r="K81" s="292">
        <f t="shared" ref="K81" si="31">SUM(K82:K84)</f>
        <v>0</v>
      </c>
      <c r="L81" s="365">
        <f t="shared" si="30"/>
        <v>0</v>
      </c>
      <c r="M81" s="266">
        <f t="shared" si="30"/>
        <v>0</v>
      </c>
      <c r="N81" s="139">
        <f>SUM(N82:N84)</f>
        <v>0</v>
      </c>
      <c r="O81" s="120"/>
    </row>
    <row r="82" spans="2:16" x14ac:dyDescent="0.35">
      <c r="B82" s="57" t="s">
        <v>119</v>
      </c>
      <c r="C82" s="64"/>
      <c r="D82" s="55"/>
      <c r="E82" s="55"/>
      <c r="F82" s="5"/>
      <c r="G82" s="346"/>
      <c r="H82" s="362"/>
      <c r="I82" s="349"/>
      <c r="J82" s="349"/>
      <c r="K82" s="349"/>
      <c r="L82" s="359">
        <f>+K82+J82+I82+H82</f>
        <v>0</v>
      </c>
      <c r="M82" s="119"/>
      <c r="N82" s="135">
        <f>+E82+G82+K82+L82</f>
        <v>0</v>
      </c>
      <c r="O82" s="112"/>
    </row>
    <row r="83" spans="2:16" x14ac:dyDescent="0.35">
      <c r="B83" s="57" t="s">
        <v>120</v>
      </c>
      <c r="C83" s="64"/>
      <c r="D83" s="55"/>
      <c r="E83" s="55"/>
      <c r="F83" s="5"/>
      <c r="G83" s="346"/>
      <c r="H83" s="363"/>
      <c r="I83" s="92"/>
      <c r="J83" s="92"/>
      <c r="K83" s="92"/>
      <c r="L83" s="343">
        <f>+K83+J83+I83+H83</f>
        <v>0</v>
      </c>
      <c r="M83" s="119"/>
      <c r="N83" s="132">
        <f t="shared" ref="N83:N84" si="32">+E83+G83+K83+L83</f>
        <v>0</v>
      </c>
      <c r="O83" s="112"/>
    </row>
    <row r="84" spans="2:16" ht="15" thickBot="1" x14ac:dyDescent="0.4">
      <c r="B84" s="58" t="s">
        <v>121</v>
      </c>
      <c r="C84" s="64"/>
      <c r="D84" s="55"/>
      <c r="E84" s="55"/>
      <c r="F84" s="62"/>
      <c r="G84" s="361"/>
      <c r="H84" s="377"/>
      <c r="I84" s="161"/>
      <c r="J84" s="161"/>
      <c r="K84" s="161"/>
      <c r="L84" s="344">
        <f>+K84+J84+I84+H84</f>
        <v>0</v>
      </c>
      <c r="M84" s="268"/>
      <c r="N84" s="379">
        <f t="shared" si="32"/>
        <v>0</v>
      </c>
      <c r="O84" s="112"/>
    </row>
    <row r="85" spans="2:16" s="48" customFormat="1" ht="15" thickBot="1" x14ac:dyDescent="0.4">
      <c r="B85" s="166" t="s">
        <v>38</v>
      </c>
      <c r="C85" s="372"/>
      <c r="D85" s="374">
        <f>D68</f>
        <v>0</v>
      </c>
      <c r="E85" s="374">
        <f>E68</f>
        <v>0</v>
      </c>
      <c r="F85" s="374">
        <f>F68</f>
        <v>0</v>
      </c>
      <c r="G85" s="376">
        <f>G68</f>
        <v>0</v>
      </c>
      <c r="H85" s="378">
        <f t="shared" ref="H85:N85" si="33">H68</f>
        <v>0</v>
      </c>
      <c r="I85" s="374">
        <f t="shared" si="33"/>
        <v>0</v>
      </c>
      <c r="J85" s="374">
        <f t="shared" si="33"/>
        <v>0</v>
      </c>
      <c r="K85" s="374">
        <f t="shared" si="33"/>
        <v>0</v>
      </c>
      <c r="L85" s="375">
        <f t="shared" si="33"/>
        <v>0</v>
      </c>
      <c r="M85" s="270">
        <f t="shared" si="33"/>
        <v>0</v>
      </c>
      <c r="N85" s="270">
        <f t="shared" si="33"/>
        <v>0</v>
      </c>
      <c r="P85" s="113"/>
    </row>
    <row r="86" spans="2:16" s="48" customFormat="1" ht="15" thickBot="1" x14ac:dyDescent="0.4">
      <c r="B86" s="75"/>
      <c r="C86" s="76"/>
      <c r="D86" s="76"/>
      <c r="E86" s="76"/>
      <c r="F86" s="77"/>
      <c r="G86" s="78"/>
      <c r="H86" s="103"/>
      <c r="I86" s="103"/>
      <c r="J86" s="103"/>
      <c r="K86" s="103"/>
      <c r="L86" s="129"/>
      <c r="M86" s="103"/>
      <c r="N86" s="140"/>
    </row>
    <row r="87" spans="2:16" s="79" customFormat="1" ht="15" thickBot="1" x14ac:dyDescent="0.4">
      <c r="B87" s="542" t="s">
        <v>177</v>
      </c>
      <c r="C87" s="596" t="s">
        <v>35</v>
      </c>
      <c r="D87" s="597"/>
      <c r="E87" s="597"/>
      <c r="F87" s="597"/>
      <c r="G87" s="597"/>
      <c r="H87" s="557" t="s">
        <v>36</v>
      </c>
      <c r="I87" s="558"/>
      <c r="J87" s="558"/>
      <c r="K87" s="558"/>
      <c r="L87" s="559"/>
      <c r="M87" s="598" t="s">
        <v>37</v>
      </c>
      <c r="N87" s="600" t="s">
        <v>38</v>
      </c>
    </row>
    <row r="88" spans="2:16" s="79" customFormat="1" ht="44" thickBot="1" x14ac:dyDescent="0.4">
      <c r="B88" s="595"/>
      <c r="C88" s="277" t="s">
        <v>88</v>
      </c>
      <c r="D88" s="278" t="s">
        <v>145</v>
      </c>
      <c r="E88" s="279" t="s">
        <v>156</v>
      </c>
      <c r="F88" s="280" t="s">
        <v>146</v>
      </c>
      <c r="G88" s="281" t="s">
        <v>155</v>
      </c>
      <c r="H88" s="89" t="s">
        <v>147</v>
      </c>
      <c r="I88" s="90" t="s">
        <v>39</v>
      </c>
      <c r="J88" s="90" t="s">
        <v>148</v>
      </c>
      <c r="K88" s="91" t="s">
        <v>149</v>
      </c>
      <c r="L88" s="127" t="s">
        <v>40</v>
      </c>
      <c r="M88" s="599"/>
      <c r="N88" s="601"/>
    </row>
    <row r="89" spans="2:16" s="79" customFormat="1" ht="15" thickBot="1" x14ac:dyDescent="0.4">
      <c r="B89" s="271" t="s">
        <v>102</v>
      </c>
      <c r="C89" s="340"/>
      <c r="D89" s="290">
        <f>D90+D95</f>
        <v>0</v>
      </c>
      <c r="E89" s="290">
        <f t="shared" ref="E89:N89" si="34">E90+E95</f>
        <v>0</v>
      </c>
      <c r="F89" s="290">
        <f>F90+F95</f>
        <v>0</v>
      </c>
      <c r="G89" s="291">
        <f t="shared" si="34"/>
        <v>0</v>
      </c>
      <c r="H89" s="289">
        <f t="shared" si="34"/>
        <v>0</v>
      </c>
      <c r="I89" s="290">
        <f t="shared" si="34"/>
        <v>0</v>
      </c>
      <c r="J89" s="290">
        <f t="shared" si="34"/>
        <v>0</v>
      </c>
      <c r="K89" s="290">
        <f t="shared" si="34"/>
        <v>0</v>
      </c>
      <c r="L89" s="291">
        <f t="shared" si="34"/>
        <v>0</v>
      </c>
      <c r="M89" s="282">
        <f t="shared" si="34"/>
        <v>0</v>
      </c>
      <c r="N89" s="262">
        <f t="shared" si="34"/>
        <v>0</v>
      </c>
    </row>
    <row r="90" spans="2:16" s="48" customFormat="1" ht="15" thickBot="1" x14ac:dyDescent="0.4">
      <c r="B90" s="275" t="s">
        <v>103</v>
      </c>
      <c r="C90" s="46"/>
      <c r="D90" s="292">
        <f>SUM(D91:D94)</f>
        <v>0</v>
      </c>
      <c r="E90" s="292">
        <f>SUM(E91:E94)</f>
        <v>0</v>
      </c>
      <c r="F90" s="292">
        <f>SUM(F91:F94)</f>
        <v>0</v>
      </c>
      <c r="G90" s="293">
        <f>SUM(G91:G94)</f>
        <v>0</v>
      </c>
      <c r="H90" s="47">
        <f t="shared" ref="H90:L90" si="35">SUM(H91:H94)</f>
        <v>0</v>
      </c>
      <c r="I90" s="292">
        <f t="shared" si="35"/>
        <v>0</v>
      </c>
      <c r="J90" s="292">
        <f t="shared" si="35"/>
        <v>0</v>
      </c>
      <c r="K90" s="292">
        <f t="shared" ref="K90" si="36">SUM(K91:K94)</f>
        <v>0</v>
      </c>
      <c r="L90" s="323">
        <f t="shared" si="35"/>
        <v>0</v>
      </c>
      <c r="M90" s="266">
        <f>SUM(M91:M94)</f>
        <v>0</v>
      </c>
      <c r="N90" s="263">
        <f>SUM(N91:N94)</f>
        <v>0</v>
      </c>
    </row>
    <row r="91" spans="2:16" x14ac:dyDescent="0.35">
      <c r="B91" s="548" t="s">
        <v>168</v>
      </c>
      <c r="C91" s="386" t="s">
        <v>43</v>
      </c>
      <c r="D91" s="387"/>
      <c r="E91" s="523"/>
      <c r="F91" s="388"/>
      <c r="G91" s="564"/>
      <c r="H91" s="398"/>
      <c r="I91" s="358"/>
      <c r="J91" s="358"/>
      <c r="K91" s="358"/>
      <c r="L91" s="603">
        <f>SUM(H91:K91)+SUM(H92:K92)+SUM(H93:K93)</f>
        <v>0</v>
      </c>
      <c r="M91" s="530"/>
      <c r="N91" s="578">
        <f>+E91+G91+I91+H91</f>
        <v>0</v>
      </c>
    </row>
    <row r="92" spans="2:16" x14ac:dyDescent="0.35">
      <c r="B92" s="549"/>
      <c r="C92" s="49" t="s">
        <v>43</v>
      </c>
      <c r="D92" s="72"/>
      <c r="E92" s="524"/>
      <c r="F92" s="80"/>
      <c r="G92" s="553"/>
      <c r="H92" s="399"/>
      <c r="I92" s="105"/>
      <c r="J92" s="105"/>
      <c r="K92" s="105"/>
      <c r="L92" s="604"/>
      <c r="M92" s="531"/>
      <c r="N92" s="579"/>
    </row>
    <row r="93" spans="2:16" x14ac:dyDescent="0.35">
      <c r="B93" s="550"/>
      <c r="C93" s="49" t="s">
        <v>43</v>
      </c>
      <c r="D93" s="72"/>
      <c r="E93" s="513"/>
      <c r="F93" s="80"/>
      <c r="G93" s="556"/>
      <c r="H93" s="399"/>
      <c r="I93" s="105"/>
      <c r="J93" s="105"/>
      <c r="K93" s="105"/>
      <c r="L93" s="604"/>
      <c r="M93" s="532"/>
      <c r="N93" s="580"/>
    </row>
    <row r="94" spans="2:16" ht="15" thickBot="1" x14ac:dyDescent="0.4">
      <c r="B94" s="52" t="s">
        <v>169</v>
      </c>
      <c r="C94" s="389" t="s">
        <v>43</v>
      </c>
      <c r="D94" s="390"/>
      <c r="E94" s="390"/>
      <c r="F94" s="391"/>
      <c r="G94" s="392"/>
      <c r="H94" s="400"/>
      <c r="I94" s="102"/>
      <c r="J94" s="102"/>
      <c r="K94" s="102"/>
      <c r="L94" s="401">
        <f>+K94+J94+I94+H94</f>
        <v>0</v>
      </c>
      <c r="M94" s="142"/>
      <c r="N94" s="143">
        <f>+E94+M94+L94+G94</f>
        <v>0</v>
      </c>
    </row>
    <row r="95" spans="2:16" s="48" customFormat="1" ht="15" thickBot="1" x14ac:dyDescent="0.4">
      <c r="B95" s="45" t="s">
        <v>104</v>
      </c>
      <c r="C95" s="70"/>
      <c r="D95" s="122">
        <f t="shared" ref="D95:M95" si="37">SUM(D96:D100)</f>
        <v>0</v>
      </c>
      <c r="E95" s="122">
        <f t="shared" si="37"/>
        <v>0</v>
      </c>
      <c r="F95" s="122">
        <f t="shared" si="37"/>
        <v>0</v>
      </c>
      <c r="G95" s="266">
        <f t="shared" si="37"/>
        <v>0</v>
      </c>
      <c r="H95" s="47">
        <f t="shared" si="37"/>
        <v>0</v>
      </c>
      <c r="I95" s="292">
        <f t="shared" si="37"/>
        <v>0</v>
      </c>
      <c r="J95" s="292">
        <f t="shared" si="37"/>
        <v>0</v>
      </c>
      <c r="K95" s="292">
        <f t="shared" ref="K95" si="38">SUM(K96:K100)</f>
        <v>0</v>
      </c>
      <c r="L95" s="323">
        <f t="shared" si="37"/>
        <v>0</v>
      </c>
      <c r="M95" s="266">
        <f t="shared" si="37"/>
        <v>0</v>
      </c>
      <c r="N95" s="263">
        <f>SUM(N96:N100)</f>
        <v>0</v>
      </c>
    </row>
    <row r="96" spans="2:16" ht="14.5" customHeight="1" x14ac:dyDescent="0.35">
      <c r="B96" s="549" t="s">
        <v>170</v>
      </c>
      <c r="C96" s="386" t="s">
        <v>43</v>
      </c>
      <c r="D96" s="387"/>
      <c r="E96" s="523"/>
      <c r="F96" s="393"/>
      <c r="G96" s="565"/>
      <c r="H96" s="402"/>
      <c r="I96" s="106"/>
      <c r="J96" s="106"/>
      <c r="K96" s="106"/>
      <c r="L96" s="593">
        <f>SUM(K96)</f>
        <v>0</v>
      </c>
      <c r="M96" s="530"/>
      <c r="N96" s="578">
        <f>+E96+M96+L96+G96</f>
        <v>0</v>
      </c>
    </row>
    <row r="97" spans="2:16" x14ac:dyDescent="0.35">
      <c r="B97" s="549"/>
      <c r="C97" s="49" t="s">
        <v>43</v>
      </c>
      <c r="D97" s="72"/>
      <c r="E97" s="524"/>
      <c r="F97" s="82"/>
      <c r="G97" s="536"/>
      <c r="H97" s="399"/>
      <c r="I97" s="105"/>
      <c r="J97" s="105"/>
      <c r="K97" s="105"/>
      <c r="L97" s="594"/>
      <c r="M97" s="531"/>
      <c r="N97" s="579"/>
    </row>
    <row r="98" spans="2:16" x14ac:dyDescent="0.35">
      <c r="B98" s="549"/>
      <c r="C98" s="49" t="s">
        <v>43</v>
      </c>
      <c r="D98" s="72"/>
      <c r="E98" s="524"/>
      <c r="F98" s="80"/>
      <c r="G98" s="536"/>
      <c r="H98" s="399"/>
      <c r="I98" s="105"/>
      <c r="J98" s="105"/>
      <c r="K98" s="105"/>
      <c r="L98" s="594"/>
      <c r="M98" s="531"/>
      <c r="N98" s="579"/>
    </row>
    <row r="99" spans="2:16" x14ac:dyDescent="0.35">
      <c r="B99" s="550"/>
      <c r="C99" s="49"/>
      <c r="D99" s="72"/>
      <c r="E99" s="513"/>
      <c r="F99" s="80"/>
      <c r="G99" s="537"/>
      <c r="H99" s="399"/>
      <c r="I99" s="105"/>
      <c r="J99" s="105"/>
      <c r="K99" s="105"/>
      <c r="L99" s="594"/>
      <c r="M99" s="532"/>
      <c r="N99" s="580"/>
    </row>
    <row r="100" spans="2:16" ht="15" thickBot="1" x14ac:dyDescent="0.4">
      <c r="B100" s="54" t="s">
        <v>171</v>
      </c>
      <c r="C100" s="394"/>
      <c r="D100" s="395"/>
      <c r="E100" s="395"/>
      <c r="F100" s="396"/>
      <c r="G100" s="392"/>
      <c r="H100" s="403"/>
      <c r="I100" s="404"/>
      <c r="J100" s="404"/>
      <c r="K100" s="404"/>
      <c r="L100" s="405"/>
      <c r="M100" s="142"/>
      <c r="N100" s="143">
        <f>+E100+M100+L100+G100</f>
        <v>0</v>
      </c>
    </row>
    <row r="101" spans="2:16" s="48" customFormat="1" ht="15" thickBot="1" x14ac:dyDescent="0.4">
      <c r="B101" s="166" t="s">
        <v>38</v>
      </c>
      <c r="C101" s="372"/>
      <c r="D101" s="373">
        <f>SUM(D96:D100)</f>
        <v>0</v>
      </c>
      <c r="E101" s="373">
        <f t="shared" ref="E101:M101" si="39">E90+E95</f>
        <v>0</v>
      </c>
      <c r="F101" s="373">
        <f>SUM(F96:F100)</f>
        <v>0</v>
      </c>
      <c r="G101" s="397">
        <f t="shared" si="39"/>
        <v>0</v>
      </c>
      <c r="H101" s="372">
        <f t="shared" si="39"/>
        <v>0</v>
      </c>
      <c r="I101" s="373">
        <f t="shared" si="39"/>
        <v>0</v>
      </c>
      <c r="J101" s="373">
        <f t="shared" si="39"/>
        <v>0</v>
      </c>
      <c r="K101" s="373">
        <f t="shared" ref="K101" si="40">K90+K95</f>
        <v>0</v>
      </c>
      <c r="L101" s="397">
        <f t="shared" si="39"/>
        <v>0</v>
      </c>
      <c r="M101" s="382">
        <f t="shared" si="39"/>
        <v>0</v>
      </c>
      <c r="N101" s="249">
        <f>+N95+N90</f>
        <v>0</v>
      </c>
      <c r="P101" s="113"/>
    </row>
    <row r="102" spans="2:16" ht="15" customHeight="1" thickBot="1" x14ac:dyDescent="0.4">
      <c r="B102" s="84"/>
      <c r="H102" s="88"/>
      <c r="I102" s="88"/>
      <c r="J102" s="88"/>
      <c r="K102" s="88"/>
      <c r="L102" s="126"/>
      <c r="M102" s="88"/>
      <c r="N102" s="131"/>
      <c r="O102" s="406"/>
    </row>
    <row r="103" spans="2:16" s="44" customFormat="1" ht="25.5" customHeight="1" thickBot="1" x14ac:dyDescent="0.4">
      <c r="B103" s="542" t="s">
        <v>69</v>
      </c>
      <c r="C103" s="544" t="s">
        <v>35</v>
      </c>
      <c r="D103" s="545"/>
      <c r="E103" s="545"/>
      <c r="F103" s="545"/>
      <c r="G103" s="546"/>
      <c r="H103" s="557" t="s">
        <v>36</v>
      </c>
      <c r="I103" s="558"/>
      <c r="J103" s="558"/>
      <c r="K103" s="558"/>
      <c r="L103" s="559"/>
      <c r="M103" s="598" t="s">
        <v>37</v>
      </c>
      <c r="N103" s="600" t="s">
        <v>38</v>
      </c>
      <c r="O103" s="407"/>
    </row>
    <row r="104" spans="2:16" s="44" customFormat="1" ht="45" customHeight="1" thickBot="1" x14ac:dyDescent="0.4">
      <c r="B104" s="543"/>
      <c r="C104" s="277" t="s">
        <v>88</v>
      </c>
      <c r="D104" s="278" t="s">
        <v>145</v>
      </c>
      <c r="E104" s="279" t="s">
        <v>156</v>
      </c>
      <c r="F104" s="280" t="s">
        <v>146</v>
      </c>
      <c r="G104" s="281" t="s">
        <v>155</v>
      </c>
      <c r="H104" s="123" t="s">
        <v>147</v>
      </c>
      <c r="I104" s="124" t="s">
        <v>39</v>
      </c>
      <c r="J104" s="124" t="s">
        <v>148</v>
      </c>
      <c r="K104" s="91" t="s">
        <v>149</v>
      </c>
      <c r="L104" s="127" t="s">
        <v>40</v>
      </c>
      <c r="M104" s="602"/>
      <c r="N104" s="601"/>
      <c r="O104" s="407"/>
    </row>
    <row r="105" spans="2:16" x14ac:dyDescent="0.35">
      <c r="B105" s="570" t="s">
        <v>70</v>
      </c>
      <c r="C105" s="49" t="s">
        <v>43</v>
      </c>
      <c r="D105" s="417"/>
      <c r="E105" s="513"/>
      <c r="F105" s="33"/>
      <c r="G105" s="537"/>
      <c r="H105" s="402"/>
      <c r="I105" s="106"/>
      <c r="J105" s="106"/>
      <c r="K105" s="106"/>
      <c r="L105" s="574">
        <f>+H105+H106+H107+H108+I105+I106+I107+I108+J105+J106+J107+J108+K105+K106+K107+K108</f>
        <v>0</v>
      </c>
      <c r="M105" s="581"/>
      <c r="N105" s="578">
        <f>+E105+G105+L105+M105</f>
        <v>0</v>
      </c>
    </row>
    <row r="106" spans="2:16" x14ac:dyDescent="0.35">
      <c r="B106" s="571"/>
      <c r="C106" s="53" t="s">
        <v>43</v>
      </c>
      <c r="D106" s="408"/>
      <c r="E106" s="514"/>
      <c r="F106" s="82"/>
      <c r="G106" s="573"/>
      <c r="H106" s="399"/>
      <c r="I106" s="105"/>
      <c r="J106" s="105"/>
      <c r="K106" s="105"/>
      <c r="L106" s="575"/>
      <c r="M106" s="582"/>
      <c r="N106" s="579"/>
    </row>
    <row r="107" spans="2:16" x14ac:dyDescent="0.35">
      <c r="B107" s="571"/>
      <c r="C107" s="53" t="s">
        <v>43</v>
      </c>
      <c r="D107" s="408"/>
      <c r="E107" s="514"/>
      <c r="F107" s="82"/>
      <c r="G107" s="573"/>
      <c r="H107" s="399"/>
      <c r="I107" s="105"/>
      <c r="J107" s="105"/>
      <c r="K107" s="105"/>
      <c r="L107" s="575"/>
      <c r="M107" s="582"/>
      <c r="N107" s="579"/>
    </row>
    <row r="108" spans="2:16" x14ac:dyDescent="0.35">
      <c r="B108" s="572"/>
      <c r="C108" s="53" t="s">
        <v>43</v>
      </c>
      <c r="D108" s="408"/>
      <c r="E108" s="514"/>
      <c r="F108" s="82"/>
      <c r="G108" s="573"/>
      <c r="H108" s="399"/>
      <c r="I108" s="105"/>
      <c r="J108" s="105"/>
      <c r="K108" s="105"/>
      <c r="L108" s="575"/>
      <c r="M108" s="583"/>
      <c r="N108" s="580"/>
    </row>
    <row r="109" spans="2:16" x14ac:dyDescent="0.35">
      <c r="B109" s="409" t="s">
        <v>71</v>
      </c>
      <c r="C109" s="49" t="s">
        <v>43</v>
      </c>
      <c r="D109" s="72"/>
      <c r="E109" s="72"/>
      <c r="F109" s="4"/>
      <c r="G109" s="410"/>
      <c r="H109" s="363"/>
      <c r="I109" s="92"/>
      <c r="J109" s="92"/>
      <c r="K109" s="92"/>
      <c r="L109" s="415">
        <f>+H109+I109+J109+K109</f>
        <v>0</v>
      </c>
      <c r="M109" s="121"/>
      <c r="N109" s="138">
        <f>+E109+G109+L109+M109</f>
        <v>0</v>
      </c>
    </row>
    <row r="110" spans="2:16" ht="15" thickBot="1" x14ac:dyDescent="0.4">
      <c r="B110" s="409" t="s">
        <v>72</v>
      </c>
      <c r="C110" s="64"/>
      <c r="D110" s="55"/>
      <c r="E110" s="55"/>
      <c r="F110" s="62"/>
      <c r="G110" s="312"/>
      <c r="H110" s="377"/>
      <c r="I110" s="161"/>
      <c r="J110" s="161"/>
      <c r="K110" s="161"/>
      <c r="L110" s="418">
        <f>+K110+J110+I110+H110</f>
        <v>0</v>
      </c>
      <c r="M110" s="119"/>
      <c r="N110" s="138">
        <f>+E110+G110+L110+M110</f>
        <v>0</v>
      </c>
    </row>
    <row r="111" spans="2:16" s="48" customFormat="1" ht="15" thickBot="1" x14ac:dyDescent="0.4">
      <c r="B111" s="166" t="s">
        <v>38</v>
      </c>
      <c r="C111" s="372"/>
      <c r="D111" s="373">
        <f>SUM(D105:D110)</f>
        <v>0</v>
      </c>
      <c r="E111" s="373">
        <f t="shared" ref="E111:N111" si="41">SUM(E105:E110)</f>
        <v>0</v>
      </c>
      <c r="F111" s="373">
        <f>SUM(F105:F110)</f>
        <v>0</v>
      </c>
      <c r="G111" s="397">
        <f t="shared" si="41"/>
        <v>0</v>
      </c>
      <c r="H111" s="372">
        <f t="shared" si="41"/>
        <v>0</v>
      </c>
      <c r="I111" s="373">
        <f t="shared" si="41"/>
        <v>0</v>
      </c>
      <c r="J111" s="373">
        <f t="shared" si="41"/>
        <v>0</v>
      </c>
      <c r="K111" s="373">
        <f t="shared" ref="K111" si="42">SUM(K105:K110)</f>
        <v>0</v>
      </c>
      <c r="L111" s="419">
        <f>SUM(L105:L110)</f>
        <v>0</v>
      </c>
      <c r="M111" s="382">
        <f t="shared" si="41"/>
        <v>0</v>
      </c>
      <c r="N111" s="166">
        <f t="shared" si="41"/>
        <v>0</v>
      </c>
    </row>
    <row r="112" spans="2:16" ht="15" thickBot="1" x14ac:dyDescent="0.4">
      <c r="H112" s="88"/>
      <c r="I112" s="88"/>
      <c r="J112" s="88"/>
      <c r="K112" s="88"/>
      <c r="L112" s="126"/>
      <c r="M112" s="88"/>
      <c r="N112" s="131"/>
    </row>
    <row r="113" spans="2:17" ht="28" customHeight="1" thickBot="1" x14ac:dyDescent="0.4">
      <c r="B113" s="166" t="s">
        <v>3</v>
      </c>
      <c r="C113" s="372"/>
      <c r="D113" s="374">
        <f>D64+D85+D101+D111</f>
        <v>0</v>
      </c>
      <c r="E113" s="373">
        <f t="shared" ref="E113:I113" si="43">E64+E85+E101+E111</f>
        <v>0</v>
      </c>
      <c r="F113" s="374">
        <f>F64+F85+F101+F111</f>
        <v>0</v>
      </c>
      <c r="G113" s="420">
        <f t="shared" si="43"/>
        <v>0</v>
      </c>
      <c r="H113" s="378">
        <f>H64+H85+H101+H111</f>
        <v>0</v>
      </c>
      <c r="I113" s="373">
        <f t="shared" si="43"/>
        <v>0</v>
      </c>
      <c r="J113" s="374">
        <f>+J111+J101+J85+J64</f>
        <v>0</v>
      </c>
      <c r="K113" s="374">
        <f>+K111+K101+K85+K64</f>
        <v>0</v>
      </c>
      <c r="L113" s="375">
        <f>+L111+L101+L85+L64</f>
        <v>0</v>
      </c>
      <c r="M113" s="269">
        <f>+M111+M101+M85+M64</f>
        <v>0</v>
      </c>
      <c r="N113" s="270">
        <f>+N64+N85+N101+N111</f>
        <v>0</v>
      </c>
      <c r="P113" s="112"/>
      <c r="Q113" s="112"/>
    </row>
    <row r="114" spans="2:17" x14ac:dyDescent="0.35">
      <c r="H114" s="88"/>
      <c r="I114" s="88"/>
      <c r="J114" s="88"/>
      <c r="K114" s="88"/>
      <c r="L114" s="126"/>
      <c r="M114" s="88"/>
      <c r="N114" s="131"/>
    </row>
    <row r="115" spans="2:17" ht="16.5" x14ac:dyDescent="0.35">
      <c r="B115" t="s">
        <v>153</v>
      </c>
      <c r="H115" s="88"/>
      <c r="I115" s="88"/>
      <c r="J115" s="88"/>
      <c r="K115" s="88"/>
      <c r="L115" s="126"/>
      <c r="M115" s="88"/>
      <c r="N115" s="131"/>
    </row>
    <row r="116" spans="2:17" ht="16.5" x14ac:dyDescent="0.35">
      <c r="B116" t="s">
        <v>150</v>
      </c>
      <c r="H116" s="88"/>
      <c r="I116" s="88"/>
      <c r="J116" s="88"/>
      <c r="K116" s="88"/>
      <c r="L116" s="126"/>
      <c r="M116" s="88"/>
      <c r="N116" s="131"/>
    </row>
    <row r="117" spans="2:17" ht="16.5" x14ac:dyDescent="0.35">
      <c r="B117" t="s">
        <v>151</v>
      </c>
      <c r="C117"/>
      <c r="D117"/>
      <c r="E117"/>
      <c r="F117"/>
      <c r="G117"/>
      <c r="H117" s="107"/>
      <c r="I117" s="108"/>
      <c r="J117" s="107"/>
      <c r="K117" s="107"/>
      <c r="L117" s="126"/>
      <c r="M117" s="88"/>
      <c r="N117" s="131"/>
    </row>
    <row r="118" spans="2:17" ht="16.5" x14ac:dyDescent="0.35">
      <c r="B118" t="s">
        <v>152</v>
      </c>
      <c r="C118"/>
      <c r="D118"/>
      <c r="E118"/>
      <c r="F118"/>
      <c r="G118"/>
      <c r="H118" s="107"/>
      <c r="I118" s="88"/>
      <c r="J118" s="107"/>
      <c r="K118" s="107"/>
      <c r="L118" s="126"/>
      <c r="M118" s="88"/>
      <c r="N118" s="131"/>
    </row>
    <row r="119" spans="2:17" x14ac:dyDescent="0.35">
      <c r="C119"/>
      <c r="D119"/>
      <c r="E119"/>
      <c r="F119"/>
      <c r="G119"/>
      <c r="H119" s="107"/>
      <c r="I119" s="88"/>
      <c r="J119" s="107"/>
      <c r="K119" s="107"/>
      <c r="L119" s="126"/>
      <c r="M119" s="88"/>
      <c r="N119" s="131"/>
    </row>
    <row r="120" spans="2:17" x14ac:dyDescent="0.35">
      <c r="H120" s="88"/>
      <c r="I120" s="88"/>
      <c r="J120" s="88"/>
      <c r="K120" s="88"/>
      <c r="L120" s="126"/>
      <c r="M120" s="88"/>
      <c r="N120" s="131"/>
    </row>
    <row r="121" spans="2:17" x14ac:dyDescent="0.35">
      <c r="H121" s="88"/>
      <c r="I121" s="88"/>
      <c r="J121" s="88"/>
      <c r="K121" s="88"/>
      <c r="L121" s="126"/>
      <c r="M121" s="88"/>
      <c r="N121" s="131"/>
    </row>
    <row r="122" spans="2:17" x14ac:dyDescent="0.35">
      <c r="H122" s="88"/>
      <c r="I122" s="88"/>
      <c r="J122" s="88"/>
      <c r="K122" s="88"/>
      <c r="L122" s="126"/>
      <c r="M122" s="88"/>
      <c r="N122" s="131"/>
    </row>
    <row r="123" spans="2:17" x14ac:dyDescent="0.35">
      <c r="H123" s="88"/>
      <c r="I123" s="88"/>
      <c r="J123" s="88"/>
      <c r="K123" s="88"/>
      <c r="L123" s="126"/>
      <c r="M123" s="88"/>
      <c r="N123" s="131"/>
    </row>
    <row r="124" spans="2:17" x14ac:dyDescent="0.35">
      <c r="H124" s="88"/>
      <c r="I124" s="88"/>
      <c r="J124" s="88"/>
      <c r="K124" s="88"/>
      <c r="L124" s="126"/>
      <c r="M124" s="88"/>
      <c r="N124" s="131"/>
    </row>
    <row r="125" spans="2:17" x14ac:dyDescent="0.35">
      <c r="H125" s="88"/>
      <c r="I125" s="88"/>
      <c r="J125" s="88"/>
      <c r="K125" s="88"/>
      <c r="L125" s="126"/>
      <c r="M125" s="88"/>
      <c r="N125" s="131"/>
    </row>
    <row r="126" spans="2:17" x14ac:dyDescent="0.35">
      <c r="H126" s="88"/>
      <c r="I126" s="88"/>
      <c r="J126" s="88"/>
      <c r="K126" s="88"/>
      <c r="L126" s="126"/>
      <c r="M126" s="88"/>
      <c r="N126" s="131"/>
    </row>
    <row r="127" spans="2:17" x14ac:dyDescent="0.35">
      <c r="H127" s="88"/>
      <c r="I127" s="88"/>
      <c r="J127" s="88"/>
      <c r="K127" s="88"/>
      <c r="L127" s="126"/>
      <c r="M127" s="88"/>
      <c r="N127" s="131"/>
    </row>
    <row r="128" spans="2:17" x14ac:dyDescent="0.35">
      <c r="H128" s="88"/>
      <c r="I128" s="88"/>
      <c r="J128" s="88"/>
      <c r="K128" s="88"/>
      <c r="L128" s="126"/>
      <c r="M128" s="88"/>
      <c r="N128" s="131"/>
    </row>
    <row r="129" spans="8:14" x14ac:dyDescent="0.35">
      <c r="H129" s="88"/>
      <c r="I129" s="88"/>
      <c r="J129" s="88"/>
      <c r="K129" s="88"/>
      <c r="L129" s="126"/>
      <c r="M129" s="88"/>
      <c r="N129" s="131"/>
    </row>
    <row r="130" spans="8:14" x14ac:dyDescent="0.35">
      <c r="H130" s="88"/>
      <c r="I130" s="88"/>
      <c r="J130" s="88"/>
      <c r="K130" s="88"/>
      <c r="L130" s="126"/>
      <c r="M130" s="88"/>
      <c r="N130" s="131"/>
    </row>
    <row r="131" spans="8:14" x14ac:dyDescent="0.35">
      <c r="H131" s="88"/>
      <c r="I131" s="88"/>
      <c r="J131" s="88"/>
      <c r="K131" s="88"/>
      <c r="L131" s="126"/>
      <c r="M131" s="88"/>
      <c r="N131" s="131"/>
    </row>
    <row r="132" spans="8:14" x14ac:dyDescent="0.35">
      <c r="H132" s="88"/>
      <c r="I132" s="88"/>
      <c r="J132" s="88"/>
      <c r="K132" s="88"/>
      <c r="L132" s="126"/>
      <c r="M132" s="88"/>
      <c r="N132" s="131"/>
    </row>
    <row r="133" spans="8:14" x14ac:dyDescent="0.35">
      <c r="H133" s="88"/>
      <c r="I133" s="88"/>
      <c r="J133" s="88"/>
      <c r="K133" s="88"/>
      <c r="L133" s="126"/>
      <c r="M133" s="88"/>
      <c r="N133" s="131"/>
    </row>
    <row r="134" spans="8:14" x14ac:dyDescent="0.35">
      <c r="H134" s="88"/>
      <c r="I134" s="88"/>
      <c r="J134" s="88"/>
      <c r="K134" s="88"/>
      <c r="L134" s="126"/>
      <c r="M134" s="88"/>
      <c r="N134" s="131"/>
    </row>
    <row r="135" spans="8:14" x14ac:dyDescent="0.35">
      <c r="H135" s="88"/>
      <c r="I135" s="88"/>
      <c r="J135" s="88"/>
      <c r="K135" s="88"/>
      <c r="L135" s="126"/>
      <c r="M135" s="88"/>
      <c r="N135" s="131"/>
    </row>
    <row r="136" spans="8:14" x14ac:dyDescent="0.35">
      <c r="H136" s="88"/>
      <c r="I136" s="88"/>
      <c r="J136" s="88"/>
      <c r="K136" s="88"/>
      <c r="L136" s="126"/>
      <c r="M136" s="88"/>
      <c r="N136" s="131"/>
    </row>
    <row r="137" spans="8:14" x14ac:dyDescent="0.35">
      <c r="H137" s="88"/>
      <c r="I137" s="88"/>
      <c r="J137" s="88"/>
      <c r="K137" s="88"/>
      <c r="L137" s="126"/>
      <c r="M137" s="88"/>
      <c r="N137" s="131"/>
    </row>
    <row r="138" spans="8:14" x14ac:dyDescent="0.35">
      <c r="H138" s="88"/>
      <c r="I138" s="88"/>
      <c r="J138" s="88"/>
      <c r="K138" s="88"/>
      <c r="L138" s="126"/>
      <c r="M138" s="88"/>
      <c r="N138" s="131"/>
    </row>
    <row r="139" spans="8:14" x14ac:dyDescent="0.35">
      <c r="H139" s="88"/>
      <c r="I139" s="88"/>
      <c r="J139" s="88"/>
      <c r="K139" s="88"/>
      <c r="L139" s="126"/>
      <c r="M139" s="88"/>
      <c r="N139" s="131"/>
    </row>
    <row r="140" spans="8:14" x14ac:dyDescent="0.35">
      <c r="H140" s="88"/>
      <c r="I140" s="88"/>
      <c r="J140" s="88"/>
      <c r="K140" s="88"/>
      <c r="L140" s="126"/>
      <c r="M140" s="88"/>
      <c r="N140" s="131"/>
    </row>
    <row r="141" spans="8:14" x14ac:dyDescent="0.35">
      <c r="H141" s="88"/>
      <c r="I141" s="88"/>
      <c r="J141" s="88"/>
      <c r="K141" s="88"/>
      <c r="L141" s="126"/>
      <c r="M141" s="88"/>
      <c r="N141" s="131"/>
    </row>
    <row r="142" spans="8:14" x14ac:dyDescent="0.35">
      <c r="H142" s="88"/>
      <c r="I142" s="88"/>
      <c r="J142" s="88"/>
      <c r="K142" s="88"/>
      <c r="L142" s="126"/>
      <c r="M142" s="88"/>
      <c r="N142" s="131"/>
    </row>
    <row r="143" spans="8:14" x14ac:dyDescent="0.35">
      <c r="H143" s="88"/>
      <c r="I143" s="88"/>
      <c r="J143" s="88"/>
      <c r="K143" s="88"/>
      <c r="L143" s="126"/>
      <c r="M143" s="88"/>
      <c r="N143" s="131"/>
    </row>
    <row r="144" spans="8:14" x14ac:dyDescent="0.35">
      <c r="H144" s="88"/>
      <c r="I144" s="88"/>
      <c r="J144" s="88"/>
      <c r="K144" s="88"/>
      <c r="L144" s="126"/>
      <c r="M144" s="88"/>
      <c r="N144" s="131"/>
    </row>
    <row r="145" spans="8:14" x14ac:dyDescent="0.35">
      <c r="H145" s="88"/>
      <c r="I145" s="88"/>
      <c r="J145" s="88"/>
      <c r="K145" s="88"/>
      <c r="L145" s="126"/>
      <c r="M145" s="88"/>
      <c r="N145" s="131"/>
    </row>
    <row r="146" spans="8:14" x14ac:dyDescent="0.35">
      <c r="H146" s="88"/>
      <c r="I146" s="88"/>
      <c r="J146" s="88"/>
      <c r="K146" s="88"/>
      <c r="L146" s="126"/>
      <c r="M146" s="88"/>
      <c r="N146" s="131"/>
    </row>
    <row r="147" spans="8:14" x14ac:dyDescent="0.35">
      <c r="H147" s="88"/>
      <c r="I147" s="88"/>
      <c r="J147" s="88"/>
      <c r="K147" s="88"/>
      <c r="L147" s="126"/>
      <c r="M147" s="88"/>
      <c r="N147" s="131"/>
    </row>
    <row r="148" spans="8:14" x14ac:dyDescent="0.35">
      <c r="H148" s="88"/>
      <c r="I148" s="88"/>
      <c r="J148" s="88"/>
      <c r="K148" s="88"/>
      <c r="L148" s="126"/>
      <c r="M148" s="88"/>
      <c r="N148" s="131"/>
    </row>
    <row r="149" spans="8:14" x14ac:dyDescent="0.35">
      <c r="H149" s="88"/>
      <c r="I149" s="88"/>
      <c r="J149" s="88"/>
      <c r="K149" s="88"/>
      <c r="L149" s="126"/>
      <c r="M149" s="88"/>
      <c r="N149" s="131"/>
    </row>
    <row r="150" spans="8:14" x14ac:dyDescent="0.35">
      <c r="H150" s="88"/>
      <c r="I150" s="88"/>
      <c r="J150" s="88"/>
      <c r="K150" s="88"/>
      <c r="L150" s="126"/>
      <c r="M150" s="88"/>
      <c r="N150" s="131"/>
    </row>
    <row r="151" spans="8:14" x14ac:dyDescent="0.35">
      <c r="H151" s="88"/>
      <c r="I151" s="88"/>
      <c r="J151" s="88"/>
      <c r="K151" s="88"/>
      <c r="L151" s="126"/>
      <c r="M151" s="88"/>
      <c r="N151" s="131"/>
    </row>
    <row r="152" spans="8:14" x14ac:dyDescent="0.35">
      <c r="H152" s="88"/>
      <c r="I152" s="88"/>
      <c r="J152" s="88"/>
      <c r="K152" s="88"/>
      <c r="L152" s="126"/>
      <c r="M152" s="88"/>
      <c r="N152" s="131"/>
    </row>
    <row r="153" spans="8:14" x14ac:dyDescent="0.35">
      <c r="H153" s="88"/>
      <c r="I153" s="88"/>
      <c r="J153" s="88"/>
      <c r="K153" s="88"/>
      <c r="L153" s="126"/>
      <c r="M153" s="88"/>
      <c r="N153" s="131"/>
    </row>
    <row r="154" spans="8:14" x14ac:dyDescent="0.35">
      <c r="H154" s="88"/>
      <c r="I154" s="88"/>
      <c r="J154" s="88"/>
      <c r="K154" s="88"/>
      <c r="L154" s="126"/>
      <c r="M154" s="88"/>
      <c r="N154" s="131"/>
    </row>
    <row r="155" spans="8:14" x14ac:dyDescent="0.35">
      <c r="H155" s="88"/>
      <c r="I155" s="88"/>
      <c r="J155" s="88"/>
      <c r="K155" s="88"/>
      <c r="L155" s="126"/>
      <c r="M155" s="88"/>
      <c r="N155" s="131"/>
    </row>
    <row r="156" spans="8:14" x14ac:dyDescent="0.35">
      <c r="H156" s="88"/>
      <c r="I156" s="88"/>
      <c r="J156" s="88"/>
      <c r="K156" s="88"/>
      <c r="L156" s="126"/>
      <c r="M156" s="88"/>
      <c r="N156" s="131"/>
    </row>
    <row r="157" spans="8:14" x14ac:dyDescent="0.35">
      <c r="H157" s="88"/>
      <c r="I157" s="88"/>
      <c r="J157" s="88"/>
      <c r="K157" s="88"/>
      <c r="L157" s="126"/>
      <c r="M157" s="88"/>
      <c r="N157" s="131"/>
    </row>
    <row r="158" spans="8:14" x14ac:dyDescent="0.35">
      <c r="H158" s="88"/>
      <c r="I158" s="88"/>
      <c r="J158" s="88"/>
      <c r="K158" s="88"/>
      <c r="L158" s="126"/>
      <c r="M158" s="88"/>
      <c r="N158" s="131"/>
    </row>
    <row r="159" spans="8:14" x14ac:dyDescent="0.35">
      <c r="H159" s="88"/>
      <c r="I159" s="88"/>
      <c r="J159" s="88"/>
      <c r="K159" s="88"/>
      <c r="L159" s="126"/>
      <c r="M159" s="88"/>
      <c r="N159" s="131"/>
    </row>
    <row r="160" spans="8:14" x14ac:dyDescent="0.35">
      <c r="H160" s="88"/>
      <c r="I160" s="88"/>
      <c r="J160" s="88"/>
      <c r="K160" s="88"/>
      <c r="L160" s="126"/>
      <c r="M160" s="88"/>
      <c r="N160" s="131"/>
    </row>
    <row r="161" spans="8:14" x14ac:dyDescent="0.35">
      <c r="H161" s="88"/>
      <c r="I161" s="88"/>
      <c r="J161" s="88"/>
      <c r="K161" s="88"/>
      <c r="L161" s="126"/>
      <c r="M161" s="88"/>
      <c r="N161" s="131"/>
    </row>
    <row r="162" spans="8:14" x14ac:dyDescent="0.35">
      <c r="H162" s="88"/>
      <c r="I162" s="88"/>
      <c r="J162" s="88"/>
      <c r="K162" s="88"/>
      <c r="L162" s="126"/>
      <c r="M162" s="88"/>
      <c r="N162" s="131"/>
    </row>
    <row r="163" spans="8:14" x14ac:dyDescent="0.35">
      <c r="H163" s="88"/>
      <c r="I163" s="88"/>
      <c r="J163" s="88"/>
      <c r="K163" s="88"/>
      <c r="L163" s="126"/>
      <c r="M163" s="88"/>
      <c r="N163" s="131"/>
    </row>
    <row r="164" spans="8:14" x14ac:dyDescent="0.35">
      <c r="H164" s="88"/>
      <c r="I164" s="88"/>
      <c r="J164" s="88"/>
      <c r="K164" s="88"/>
      <c r="L164" s="126"/>
      <c r="M164" s="88"/>
      <c r="N164" s="131"/>
    </row>
    <row r="165" spans="8:14" x14ac:dyDescent="0.35">
      <c r="H165" s="88"/>
      <c r="I165" s="88"/>
      <c r="J165" s="88"/>
      <c r="K165" s="88"/>
      <c r="L165" s="126"/>
      <c r="M165" s="88"/>
      <c r="N165" s="131"/>
    </row>
    <row r="166" spans="8:14" x14ac:dyDescent="0.35">
      <c r="H166" s="88"/>
      <c r="I166" s="88"/>
      <c r="J166" s="88"/>
      <c r="K166" s="88"/>
      <c r="L166" s="126"/>
      <c r="M166" s="88"/>
      <c r="N166" s="131"/>
    </row>
    <row r="167" spans="8:14" x14ac:dyDescent="0.35">
      <c r="H167" s="88"/>
      <c r="I167" s="88"/>
      <c r="J167" s="88"/>
      <c r="K167" s="88"/>
      <c r="L167" s="126"/>
      <c r="M167" s="88"/>
      <c r="N167" s="131"/>
    </row>
    <row r="168" spans="8:14" x14ac:dyDescent="0.35">
      <c r="H168" s="88"/>
      <c r="I168" s="88"/>
      <c r="J168" s="88"/>
      <c r="K168" s="88"/>
      <c r="L168" s="126"/>
      <c r="M168" s="88"/>
      <c r="N168" s="131"/>
    </row>
    <row r="169" spans="8:14" x14ac:dyDescent="0.35">
      <c r="H169" s="88"/>
      <c r="I169" s="88"/>
      <c r="J169" s="88"/>
      <c r="K169" s="88"/>
      <c r="L169" s="126"/>
      <c r="M169" s="88"/>
      <c r="N169" s="131"/>
    </row>
    <row r="170" spans="8:14" x14ac:dyDescent="0.35">
      <c r="H170" s="88"/>
      <c r="I170" s="88"/>
      <c r="J170" s="88"/>
      <c r="K170" s="88"/>
      <c r="L170" s="126"/>
      <c r="M170" s="88"/>
      <c r="N170" s="131"/>
    </row>
    <row r="171" spans="8:14" x14ac:dyDescent="0.35">
      <c r="H171" s="88"/>
      <c r="I171" s="88"/>
      <c r="J171" s="88"/>
      <c r="K171" s="88"/>
      <c r="L171" s="126"/>
      <c r="M171" s="88"/>
      <c r="N171" s="131"/>
    </row>
    <row r="172" spans="8:14" x14ac:dyDescent="0.35">
      <c r="H172" s="88"/>
      <c r="I172" s="88"/>
      <c r="J172" s="88"/>
      <c r="K172" s="88"/>
      <c r="L172" s="126"/>
      <c r="M172" s="88"/>
      <c r="N172" s="131"/>
    </row>
    <row r="173" spans="8:14" x14ac:dyDescent="0.35">
      <c r="H173" s="88"/>
      <c r="I173" s="88"/>
      <c r="J173" s="88"/>
      <c r="K173" s="88"/>
      <c r="L173" s="126"/>
      <c r="M173" s="88"/>
      <c r="N173" s="131"/>
    </row>
    <row r="174" spans="8:14" x14ac:dyDescent="0.35">
      <c r="H174" s="88"/>
      <c r="I174" s="88"/>
      <c r="J174" s="88"/>
      <c r="K174" s="88"/>
      <c r="L174" s="126"/>
      <c r="M174" s="88"/>
      <c r="N174" s="131"/>
    </row>
    <row r="175" spans="8:14" x14ac:dyDescent="0.35">
      <c r="H175" s="88"/>
      <c r="I175" s="88"/>
      <c r="J175" s="88"/>
      <c r="K175" s="88"/>
      <c r="L175" s="126"/>
      <c r="M175" s="88"/>
      <c r="N175" s="131"/>
    </row>
    <row r="176" spans="8:14" x14ac:dyDescent="0.35">
      <c r="H176" s="88"/>
      <c r="I176" s="88"/>
      <c r="J176" s="88"/>
      <c r="K176" s="88"/>
      <c r="L176" s="126"/>
      <c r="M176" s="88"/>
      <c r="N176" s="131"/>
    </row>
    <row r="177" spans="8:14" x14ac:dyDescent="0.35">
      <c r="H177" s="88"/>
      <c r="I177" s="88"/>
      <c r="J177" s="88"/>
      <c r="K177" s="88"/>
      <c r="L177" s="126"/>
      <c r="M177" s="88"/>
      <c r="N177" s="131"/>
    </row>
    <row r="178" spans="8:14" x14ac:dyDescent="0.35">
      <c r="H178" s="88"/>
      <c r="I178" s="88"/>
      <c r="J178" s="88"/>
      <c r="K178" s="88"/>
      <c r="L178" s="126"/>
      <c r="M178" s="88"/>
      <c r="N178" s="131"/>
    </row>
    <row r="179" spans="8:14" x14ac:dyDescent="0.35">
      <c r="H179" s="88"/>
      <c r="I179" s="88"/>
      <c r="J179" s="88"/>
      <c r="K179" s="88"/>
      <c r="L179" s="126"/>
      <c r="M179" s="88"/>
      <c r="N179" s="131"/>
    </row>
    <row r="180" spans="8:14" x14ac:dyDescent="0.35">
      <c r="H180" s="88"/>
      <c r="I180" s="88"/>
      <c r="J180" s="88"/>
      <c r="K180" s="88"/>
      <c r="L180" s="126"/>
      <c r="M180" s="88"/>
      <c r="N180" s="131"/>
    </row>
    <row r="181" spans="8:14" x14ac:dyDescent="0.35">
      <c r="H181" s="88"/>
      <c r="I181" s="88"/>
      <c r="J181" s="88"/>
      <c r="K181" s="88"/>
      <c r="L181" s="126"/>
      <c r="M181" s="88"/>
      <c r="N181" s="131"/>
    </row>
    <row r="182" spans="8:14" x14ac:dyDescent="0.35">
      <c r="H182" s="88"/>
      <c r="I182" s="88"/>
      <c r="J182" s="88"/>
      <c r="K182" s="88"/>
      <c r="L182" s="126"/>
      <c r="M182" s="88"/>
      <c r="N182" s="131"/>
    </row>
    <row r="183" spans="8:14" x14ac:dyDescent="0.35">
      <c r="H183" s="88"/>
      <c r="I183" s="88"/>
      <c r="J183" s="88"/>
      <c r="K183" s="88"/>
      <c r="L183" s="126"/>
      <c r="M183" s="88"/>
      <c r="N183" s="131"/>
    </row>
    <row r="184" spans="8:14" x14ac:dyDescent="0.35">
      <c r="H184" s="88"/>
      <c r="I184" s="88"/>
      <c r="J184" s="88"/>
      <c r="K184" s="88"/>
      <c r="L184" s="126"/>
      <c r="M184" s="88"/>
      <c r="N184" s="131"/>
    </row>
    <row r="185" spans="8:14" x14ac:dyDescent="0.35">
      <c r="H185" s="88"/>
      <c r="I185" s="88"/>
      <c r="J185" s="88"/>
      <c r="K185" s="88"/>
      <c r="L185" s="126"/>
      <c r="M185" s="88"/>
      <c r="N185" s="131"/>
    </row>
    <row r="186" spans="8:14" x14ac:dyDescent="0.35">
      <c r="H186" s="88"/>
      <c r="I186" s="88"/>
      <c r="J186" s="88"/>
      <c r="K186" s="88"/>
      <c r="L186" s="126"/>
      <c r="M186" s="88"/>
      <c r="N186" s="131"/>
    </row>
    <row r="187" spans="8:14" x14ac:dyDescent="0.35">
      <c r="H187" s="88"/>
      <c r="I187" s="88"/>
      <c r="J187" s="88"/>
      <c r="K187" s="88"/>
      <c r="L187" s="126"/>
      <c r="M187" s="88"/>
      <c r="N187" s="131"/>
    </row>
    <row r="188" spans="8:14" x14ac:dyDescent="0.35">
      <c r="H188" s="88"/>
      <c r="I188" s="88"/>
      <c r="J188" s="88"/>
      <c r="K188" s="88"/>
      <c r="L188" s="126"/>
      <c r="M188" s="88"/>
      <c r="N188" s="131"/>
    </row>
    <row r="189" spans="8:14" x14ac:dyDescent="0.35">
      <c r="H189" s="88"/>
      <c r="I189" s="88"/>
      <c r="J189" s="88"/>
      <c r="K189" s="88"/>
      <c r="L189" s="126"/>
      <c r="M189" s="88"/>
      <c r="N189" s="131"/>
    </row>
    <row r="190" spans="8:14" x14ac:dyDescent="0.35">
      <c r="H190" s="88"/>
      <c r="I190" s="88"/>
      <c r="J190" s="88"/>
      <c r="K190" s="88"/>
      <c r="L190" s="126"/>
      <c r="M190" s="88"/>
      <c r="N190" s="131"/>
    </row>
    <row r="191" spans="8:14" x14ac:dyDescent="0.35">
      <c r="H191" s="88"/>
      <c r="I191" s="88"/>
      <c r="J191" s="88"/>
      <c r="K191" s="88"/>
      <c r="L191" s="126"/>
      <c r="M191" s="88"/>
      <c r="N191" s="131"/>
    </row>
    <row r="192" spans="8:14" x14ac:dyDescent="0.35">
      <c r="H192" s="88"/>
      <c r="I192" s="88"/>
      <c r="J192" s="88"/>
      <c r="K192" s="88"/>
      <c r="L192" s="126"/>
      <c r="M192" s="88"/>
      <c r="N192" s="131"/>
    </row>
    <row r="193" spans="8:14" x14ac:dyDescent="0.35">
      <c r="H193" s="88"/>
      <c r="I193" s="88"/>
      <c r="J193" s="88"/>
      <c r="K193" s="88"/>
      <c r="L193" s="126"/>
      <c r="M193" s="88"/>
      <c r="N193" s="131"/>
    </row>
    <row r="194" spans="8:14" x14ac:dyDescent="0.35">
      <c r="H194" s="88"/>
      <c r="I194" s="88"/>
      <c r="J194" s="88"/>
      <c r="K194" s="88"/>
      <c r="L194" s="126"/>
      <c r="M194" s="88"/>
      <c r="N194" s="131"/>
    </row>
    <row r="195" spans="8:14" x14ac:dyDescent="0.35">
      <c r="H195" s="88"/>
      <c r="I195" s="88"/>
      <c r="J195" s="88"/>
      <c r="K195" s="88"/>
      <c r="L195" s="126"/>
      <c r="M195" s="88"/>
      <c r="N195" s="131"/>
    </row>
    <row r="196" spans="8:14" x14ac:dyDescent="0.35">
      <c r="H196" s="88"/>
      <c r="I196" s="88"/>
      <c r="J196" s="88"/>
      <c r="K196" s="88"/>
      <c r="L196" s="126"/>
      <c r="M196" s="88"/>
      <c r="N196" s="131"/>
    </row>
    <row r="197" spans="8:14" x14ac:dyDescent="0.35">
      <c r="H197" s="88"/>
      <c r="I197" s="88"/>
      <c r="J197" s="88"/>
      <c r="K197" s="88"/>
      <c r="L197" s="126"/>
      <c r="M197" s="88"/>
      <c r="N197" s="131"/>
    </row>
    <row r="198" spans="8:14" x14ac:dyDescent="0.35">
      <c r="H198" s="88"/>
      <c r="I198" s="88"/>
      <c r="J198" s="88"/>
      <c r="K198" s="88"/>
      <c r="L198" s="126"/>
      <c r="M198" s="88"/>
      <c r="N198" s="131"/>
    </row>
    <row r="199" spans="8:14" x14ac:dyDescent="0.35">
      <c r="H199" s="88"/>
      <c r="I199" s="88"/>
      <c r="J199" s="88"/>
      <c r="K199" s="88"/>
      <c r="L199" s="126"/>
      <c r="M199" s="88"/>
      <c r="N199" s="131"/>
    </row>
    <row r="200" spans="8:14" x14ac:dyDescent="0.35">
      <c r="H200" s="88"/>
      <c r="I200" s="88"/>
      <c r="J200" s="88"/>
      <c r="K200" s="88"/>
      <c r="L200" s="126"/>
      <c r="M200" s="88"/>
      <c r="N200" s="131"/>
    </row>
    <row r="201" spans="8:14" x14ac:dyDescent="0.35">
      <c r="H201" s="88"/>
      <c r="I201" s="88"/>
      <c r="J201" s="88"/>
      <c r="K201" s="88"/>
      <c r="L201" s="126"/>
      <c r="M201" s="88"/>
      <c r="N201" s="131"/>
    </row>
    <row r="202" spans="8:14" x14ac:dyDescent="0.35">
      <c r="H202" s="88"/>
      <c r="I202" s="88"/>
      <c r="J202" s="88"/>
      <c r="K202" s="88"/>
      <c r="L202" s="126"/>
      <c r="M202" s="88"/>
      <c r="N202" s="131"/>
    </row>
    <row r="203" spans="8:14" x14ac:dyDescent="0.35">
      <c r="H203" s="88"/>
      <c r="I203" s="88"/>
      <c r="J203" s="88"/>
      <c r="K203" s="88"/>
      <c r="L203" s="126"/>
      <c r="M203" s="88"/>
      <c r="N203" s="131"/>
    </row>
    <row r="204" spans="8:14" x14ac:dyDescent="0.35">
      <c r="H204" s="88"/>
      <c r="I204" s="88"/>
      <c r="J204" s="88"/>
      <c r="K204" s="88"/>
      <c r="L204" s="126"/>
      <c r="M204" s="88"/>
      <c r="N204" s="131"/>
    </row>
    <row r="205" spans="8:14" x14ac:dyDescent="0.35">
      <c r="H205" s="88"/>
      <c r="I205" s="88"/>
      <c r="J205" s="88"/>
      <c r="K205" s="88"/>
      <c r="L205" s="126"/>
      <c r="M205" s="88"/>
      <c r="N205" s="131"/>
    </row>
    <row r="206" spans="8:14" x14ac:dyDescent="0.35">
      <c r="H206" s="88"/>
      <c r="I206" s="88"/>
      <c r="J206" s="88"/>
      <c r="K206" s="88"/>
      <c r="L206" s="126"/>
      <c r="M206" s="88"/>
      <c r="N206" s="131"/>
    </row>
    <row r="207" spans="8:14" x14ac:dyDescent="0.35">
      <c r="H207" s="88"/>
      <c r="I207" s="88"/>
      <c r="J207" s="88"/>
      <c r="K207" s="88"/>
      <c r="L207" s="126"/>
      <c r="M207" s="88"/>
      <c r="N207" s="131"/>
    </row>
    <row r="208" spans="8:14" x14ac:dyDescent="0.35">
      <c r="H208" s="88"/>
      <c r="I208" s="88"/>
      <c r="J208" s="88"/>
      <c r="K208" s="88"/>
      <c r="L208" s="126"/>
      <c r="M208" s="88"/>
      <c r="N208" s="131"/>
    </row>
    <row r="209" spans="8:14" x14ac:dyDescent="0.35">
      <c r="H209" s="88"/>
      <c r="I209" s="88"/>
      <c r="J209" s="88"/>
      <c r="K209" s="88"/>
      <c r="L209" s="126"/>
      <c r="M209" s="88"/>
      <c r="N209" s="131"/>
    </row>
    <row r="210" spans="8:14" x14ac:dyDescent="0.35">
      <c r="H210" s="88"/>
      <c r="I210" s="88"/>
      <c r="J210" s="88"/>
      <c r="K210" s="88"/>
      <c r="L210" s="126"/>
      <c r="M210" s="88"/>
      <c r="N210" s="131"/>
    </row>
    <row r="211" spans="8:14" x14ac:dyDescent="0.35">
      <c r="H211" s="88"/>
      <c r="I211" s="88"/>
      <c r="J211" s="88"/>
      <c r="K211" s="88"/>
      <c r="L211" s="126"/>
      <c r="M211" s="88"/>
      <c r="N211" s="131"/>
    </row>
    <row r="212" spans="8:14" x14ac:dyDescent="0.35">
      <c r="H212" s="88"/>
      <c r="I212" s="88"/>
      <c r="J212" s="88"/>
      <c r="K212" s="88"/>
      <c r="L212" s="126"/>
      <c r="M212" s="88"/>
      <c r="N212" s="131"/>
    </row>
    <row r="213" spans="8:14" x14ac:dyDescent="0.35">
      <c r="H213" s="88"/>
      <c r="I213" s="88"/>
      <c r="J213" s="88"/>
      <c r="K213" s="88"/>
      <c r="L213" s="126"/>
      <c r="M213" s="88"/>
      <c r="N213" s="131"/>
    </row>
    <row r="214" spans="8:14" x14ac:dyDescent="0.35">
      <c r="H214" s="88"/>
      <c r="I214" s="88"/>
      <c r="J214" s="88"/>
      <c r="K214" s="88"/>
      <c r="L214" s="126"/>
      <c r="M214" s="88"/>
      <c r="N214" s="131"/>
    </row>
    <row r="215" spans="8:14" x14ac:dyDescent="0.35">
      <c r="H215" s="88"/>
      <c r="I215" s="88"/>
      <c r="J215" s="88"/>
      <c r="K215" s="88"/>
      <c r="L215" s="126"/>
      <c r="M215" s="88"/>
      <c r="N215" s="131"/>
    </row>
    <row r="216" spans="8:14" x14ac:dyDescent="0.35">
      <c r="H216" s="88"/>
      <c r="I216" s="88"/>
      <c r="J216" s="88"/>
      <c r="K216" s="88"/>
      <c r="L216" s="126"/>
      <c r="M216" s="88"/>
      <c r="N216" s="131"/>
    </row>
    <row r="217" spans="8:14" x14ac:dyDescent="0.35">
      <c r="H217" s="88"/>
      <c r="I217" s="88"/>
      <c r="J217" s="88"/>
      <c r="K217" s="88"/>
      <c r="L217" s="126"/>
      <c r="M217" s="88"/>
      <c r="N217" s="131"/>
    </row>
    <row r="218" spans="8:14" x14ac:dyDescent="0.35">
      <c r="H218" s="88"/>
      <c r="I218" s="88"/>
      <c r="J218" s="88"/>
      <c r="K218" s="88"/>
      <c r="L218" s="126"/>
      <c r="M218" s="88"/>
      <c r="N218" s="131"/>
    </row>
    <row r="219" spans="8:14" x14ac:dyDescent="0.35">
      <c r="H219" s="88"/>
      <c r="I219" s="88"/>
      <c r="J219" s="88"/>
      <c r="K219" s="88"/>
      <c r="L219" s="126"/>
      <c r="M219" s="88"/>
      <c r="N219" s="131"/>
    </row>
    <row r="220" spans="8:14" x14ac:dyDescent="0.35">
      <c r="H220" s="88"/>
      <c r="I220" s="88"/>
      <c r="J220" s="88"/>
      <c r="K220" s="88"/>
      <c r="L220" s="126"/>
      <c r="M220" s="88"/>
      <c r="N220" s="131"/>
    </row>
    <row r="221" spans="8:14" x14ac:dyDescent="0.35">
      <c r="H221" s="88"/>
      <c r="I221" s="88"/>
      <c r="J221" s="88"/>
      <c r="K221" s="88"/>
      <c r="L221" s="126"/>
      <c r="M221" s="88"/>
      <c r="N221" s="131"/>
    </row>
    <row r="222" spans="8:14" x14ac:dyDescent="0.35">
      <c r="H222" s="88"/>
      <c r="I222" s="88"/>
      <c r="J222" s="88"/>
      <c r="K222" s="88"/>
      <c r="L222" s="126"/>
      <c r="M222" s="88"/>
      <c r="N222" s="131"/>
    </row>
    <row r="223" spans="8:14" x14ac:dyDescent="0.35">
      <c r="H223" s="88"/>
      <c r="I223" s="88"/>
      <c r="J223" s="88"/>
      <c r="K223" s="88"/>
      <c r="L223" s="126"/>
      <c r="M223" s="88"/>
      <c r="N223" s="131"/>
    </row>
    <row r="224" spans="8:14" x14ac:dyDescent="0.35">
      <c r="H224" s="88"/>
      <c r="I224" s="88"/>
      <c r="J224" s="88"/>
      <c r="K224" s="88"/>
      <c r="L224" s="126"/>
      <c r="M224" s="88"/>
      <c r="N224" s="131"/>
    </row>
    <row r="225" spans="8:14" x14ac:dyDescent="0.35">
      <c r="H225" s="88"/>
      <c r="I225" s="88"/>
      <c r="J225" s="88"/>
      <c r="K225" s="88"/>
      <c r="L225" s="126"/>
      <c r="M225" s="88"/>
      <c r="N225" s="131"/>
    </row>
    <row r="226" spans="8:14" x14ac:dyDescent="0.35">
      <c r="H226" s="88"/>
      <c r="I226" s="88"/>
      <c r="J226" s="88"/>
      <c r="K226" s="88"/>
      <c r="L226" s="126"/>
      <c r="M226" s="88"/>
      <c r="N226" s="131"/>
    </row>
    <row r="227" spans="8:14" x14ac:dyDescent="0.35">
      <c r="H227" s="88"/>
      <c r="I227" s="88"/>
      <c r="J227" s="88"/>
      <c r="K227" s="88"/>
      <c r="L227" s="126"/>
      <c r="M227" s="88"/>
      <c r="N227" s="131"/>
    </row>
    <row r="228" spans="8:14" x14ac:dyDescent="0.35">
      <c r="H228" s="88"/>
      <c r="I228" s="88"/>
      <c r="J228" s="88"/>
      <c r="K228" s="88"/>
      <c r="L228" s="126"/>
      <c r="M228" s="88"/>
      <c r="N228" s="131"/>
    </row>
    <row r="229" spans="8:14" x14ac:dyDescent="0.35">
      <c r="H229" s="88"/>
      <c r="I229" s="88"/>
      <c r="J229" s="88"/>
      <c r="K229" s="88"/>
      <c r="L229" s="126"/>
      <c r="M229" s="88"/>
      <c r="N229" s="131"/>
    </row>
    <row r="230" spans="8:14" x14ac:dyDescent="0.35">
      <c r="H230" s="88"/>
      <c r="I230" s="88"/>
      <c r="J230" s="88"/>
      <c r="K230" s="88"/>
      <c r="L230" s="126"/>
      <c r="M230" s="88"/>
      <c r="N230" s="131"/>
    </row>
    <row r="231" spans="8:14" x14ac:dyDescent="0.35">
      <c r="H231" s="88"/>
      <c r="I231" s="88"/>
      <c r="J231" s="88"/>
      <c r="K231" s="88"/>
      <c r="L231" s="126"/>
      <c r="M231" s="88"/>
      <c r="N231" s="131"/>
    </row>
  </sheetData>
  <mergeCells count="128">
    <mergeCell ref="M4:M5"/>
    <mergeCell ref="N4:N5"/>
    <mergeCell ref="M66:M67"/>
    <mergeCell ref="N66:N67"/>
    <mergeCell ref="M87:M88"/>
    <mergeCell ref="N87:N88"/>
    <mergeCell ref="N103:N104"/>
    <mergeCell ref="M103:M104"/>
    <mergeCell ref="B103:B104"/>
    <mergeCell ref="C103:G103"/>
    <mergeCell ref="H103:L103"/>
    <mergeCell ref="B91:B93"/>
    <mergeCell ref="G91:G93"/>
    <mergeCell ref="L91:L93"/>
    <mergeCell ref="M23:M25"/>
    <mergeCell ref="N23:N25"/>
    <mergeCell ref="L30:L31"/>
    <mergeCell ref="B30:B31"/>
    <mergeCell ref="G30:G31"/>
    <mergeCell ref="H30:H31"/>
    <mergeCell ref="I30:I31"/>
    <mergeCell ref="J30:J31"/>
    <mergeCell ref="B37:B39"/>
    <mergeCell ref="G37:G39"/>
    <mergeCell ref="B105:B108"/>
    <mergeCell ref="G105:G108"/>
    <mergeCell ref="L105:L108"/>
    <mergeCell ref="M30:M31"/>
    <mergeCell ref="M91:M93"/>
    <mergeCell ref="N91:N93"/>
    <mergeCell ref="N96:N99"/>
    <mergeCell ref="M105:M108"/>
    <mergeCell ref="N105:N108"/>
    <mergeCell ref="M70:M71"/>
    <mergeCell ref="N70:N71"/>
    <mergeCell ref="M37:M39"/>
    <mergeCell ref="N37:N39"/>
    <mergeCell ref="B73:B74"/>
    <mergeCell ref="G73:G74"/>
    <mergeCell ref="L73:L74"/>
    <mergeCell ref="M73:M74"/>
    <mergeCell ref="N73:N74"/>
    <mergeCell ref="B96:B99"/>
    <mergeCell ref="G96:G99"/>
    <mergeCell ref="L96:L99"/>
    <mergeCell ref="B87:B88"/>
    <mergeCell ref="C87:G87"/>
    <mergeCell ref="H87:L87"/>
    <mergeCell ref="B70:B71"/>
    <mergeCell ref="G70:G71"/>
    <mergeCell ref="L70:L71"/>
    <mergeCell ref="B40:B43"/>
    <mergeCell ref="M8:M10"/>
    <mergeCell ref="B50:B51"/>
    <mergeCell ref="G50:G51"/>
    <mergeCell ref="L50:L51"/>
    <mergeCell ref="M50:M51"/>
    <mergeCell ref="B59:B60"/>
    <mergeCell ref="G59:G60"/>
    <mergeCell ref="H59:H60"/>
    <mergeCell ref="I59:I60"/>
    <mergeCell ref="J59:J60"/>
    <mergeCell ref="B52:B54"/>
    <mergeCell ref="G52:G54"/>
    <mergeCell ref="L52:L54"/>
    <mergeCell ref="M52:M54"/>
    <mergeCell ref="B44:B46"/>
    <mergeCell ref="G44:G46"/>
    <mergeCell ref="L44:L46"/>
    <mergeCell ref="L21:L22"/>
    <mergeCell ref="M21:M22"/>
    <mergeCell ref="N21:N22"/>
    <mergeCell ref="B15:B17"/>
    <mergeCell ref="G15:G17"/>
    <mergeCell ref="L15:L17"/>
    <mergeCell ref="M15:M17"/>
    <mergeCell ref="N15:N17"/>
    <mergeCell ref="B66:B67"/>
    <mergeCell ref="C66:G66"/>
    <mergeCell ref="H66:L66"/>
    <mergeCell ref="N44:N46"/>
    <mergeCell ref="B4:B5"/>
    <mergeCell ref="C4:G4"/>
    <mergeCell ref="H4:L4"/>
    <mergeCell ref="B8:B10"/>
    <mergeCell ref="G8:G10"/>
    <mergeCell ref="L8:L10"/>
    <mergeCell ref="B23:B25"/>
    <mergeCell ref="G23:G25"/>
    <mergeCell ref="L23:L25"/>
    <mergeCell ref="E8:E10"/>
    <mergeCell ref="E11:E14"/>
    <mergeCell ref="E15:E17"/>
    <mergeCell ref="E21:E22"/>
    <mergeCell ref="E23:E25"/>
    <mergeCell ref="N8:N10"/>
    <mergeCell ref="B11:B14"/>
    <mergeCell ref="G11:G14"/>
    <mergeCell ref="L11:L14"/>
    <mergeCell ref="M11:M14"/>
    <mergeCell ref="N30:N31"/>
    <mergeCell ref="N11:N14"/>
    <mergeCell ref="B21:B22"/>
    <mergeCell ref="G21:G22"/>
    <mergeCell ref="N59:N60"/>
    <mergeCell ref="E105:E108"/>
    <mergeCell ref="E30:E31"/>
    <mergeCell ref="E37:E39"/>
    <mergeCell ref="E40:E43"/>
    <mergeCell ref="E44:E46"/>
    <mergeCell ref="E50:E51"/>
    <mergeCell ref="E52:E54"/>
    <mergeCell ref="E59:E60"/>
    <mergeCell ref="E91:E93"/>
    <mergeCell ref="E96:E99"/>
    <mergeCell ref="E70:E71"/>
    <mergeCell ref="E73:E74"/>
    <mergeCell ref="L59:L60"/>
    <mergeCell ref="M59:M60"/>
    <mergeCell ref="M96:M99"/>
    <mergeCell ref="N52:N54"/>
    <mergeCell ref="N50:N51"/>
    <mergeCell ref="G40:G43"/>
    <mergeCell ref="L40:L43"/>
    <mergeCell ref="M40:M43"/>
    <mergeCell ref="N40:N43"/>
    <mergeCell ref="L37:L39"/>
    <mergeCell ref="M44:M46"/>
  </mergeCells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B518-DDCD-4ECA-96D0-5502FD1076F2}">
  <dimension ref="B1:Q231"/>
  <sheetViews>
    <sheetView workbookViewId="0">
      <selection activeCell="B87" sqref="B87:B88"/>
    </sheetView>
  </sheetViews>
  <sheetFormatPr defaultColWidth="8.7265625" defaultRowHeight="14.5" x14ac:dyDescent="0.35"/>
  <cols>
    <col min="1" max="1" width="2.54296875" customWidth="1"/>
    <col min="2" max="2" width="44" customWidth="1"/>
    <col min="3" max="3" width="20" style="41" customWidth="1"/>
    <col min="4" max="5" width="14.26953125" style="41" customWidth="1"/>
    <col min="6" max="6" width="14.7265625" style="42" customWidth="1"/>
    <col min="7" max="7" width="14.453125" style="43" bestFit="1" customWidth="1"/>
    <col min="8" max="8" width="15" style="42" customWidth="1"/>
    <col min="9" max="9" width="15.1796875" style="42" customWidth="1"/>
    <col min="10" max="11" width="15.54296875" style="42" customWidth="1"/>
    <col min="12" max="12" width="19.7265625" style="125" customWidth="1"/>
    <col min="13" max="13" width="17.453125" style="42" customWidth="1"/>
    <col min="14" max="14" width="13.81640625" style="130" customWidth="1"/>
  </cols>
  <sheetData>
    <row r="1" spans="2:14" ht="21" x14ac:dyDescent="0.35">
      <c r="B1" s="6" t="s">
        <v>124</v>
      </c>
    </row>
    <row r="3" spans="2:14" ht="15" thickBot="1" x14ac:dyDescent="0.4">
      <c r="H3" s="88"/>
      <c r="I3" s="88"/>
      <c r="J3" s="88"/>
      <c r="K3" s="88"/>
      <c r="L3" s="126"/>
      <c r="M3" s="88"/>
      <c r="N3" s="131"/>
    </row>
    <row r="4" spans="2:14" s="44" customFormat="1" ht="29.5" customHeight="1" thickBot="1" x14ac:dyDescent="0.4">
      <c r="B4" s="542" t="s">
        <v>98</v>
      </c>
      <c r="C4" s="596" t="s">
        <v>35</v>
      </c>
      <c r="D4" s="597"/>
      <c r="E4" s="597"/>
      <c r="F4" s="597"/>
      <c r="G4" s="597"/>
      <c r="H4" s="557" t="s">
        <v>36</v>
      </c>
      <c r="I4" s="558"/>
      <c r="J4" s="558"/>
      <c r="K4" s="558"/>
      <c r="L4" s="559"/>
      <c r="M4" s="598" t="s">
        <v>37</v>
      </c>
      <c r="N4" s="600" t="s">
        <v>38</v>
      </c>
    </row>
    <row r="5" spans="2:14" s="44" customFormat="1" ht="44" thickBot="1" x14ac:dyDescent="0.4">
      <c r="B5" s="543"/>
      <c r="C5" s="277" t="s">
        <v>88</v>
      </c>
      <c r="D5" s="278" t="s">
        <v>145</v>
      </c>
      <c r="E5" s="279" t="s">
        <v>156</v>
      </c>
      <c r="F5" s="280" t="s">
        <v>146</v>
      </c>
      <c r="G5" s="281" t="s">
        <v>155</v>
      </c>
      <c r="H5" s="89" t="s">
        <v>147</v>
      </c>
      <c r="I5" s="90" t="s">
        <v>39</v>
      </c>
      <c r="J5" s="90" t="s">
        <v>148</v>
      </c>
      <c r="K5" s="91" t="s">
        <v>149</v>
      </c>
      <c r="L5" s="127" t="s">
        <v>40</v>
      </c>
      <c r="M5" s="599"/>
      <c r="N5" s="601"/>
    </row>
    <row r="6" spans="2:14" s="44" customFormat="1" ht="21" customHeight="1" thickBot="1" x14ac:dyDescent="0.4">
      <c r="B6" s="209" t="s">
        <v>97</v>
      </c>
      <c r="C6" s="289"/>
      <c r="D6" s="290">
        <f>D7+D20+D29</f>
        <v>0</v>
      </c>
      <c r="E6" s="290">
        <f>E7+E20+E29</f>
        <v>0</v>
      </c>
      <c r="F6" s="290">
        <f>F7+F20+F29</f>
        <v>0</v>
      </c>
      <c r="G6" s="291">
        <f>G7+G20+G29</f>
        <v>0</v>
      </c>
      <c r="H6" s="289">
        <f>H7+H20+H29</f>
        <v>0</v>
      </c>
      <c r="I6" s="290">
        <f t="shared" ref="I6:M6" si="0">I7+I20+I29</f>
        <v>0</v>
      </c>
      <c r="J6" s="290">
        <f t="shared" si="0"/>
        <v>0</v>
      </c>
      <c r="K6" s="290">
        <f t="shared" si="0"/>
        <v>0</v>
      </c>
      <c r="L6" s="291">
        <f t="shared" si="0"/>
        <v>0</v>
      </c>
      <c r="M6" s="282">
        <f t="shared" si="0"/>
        <v>0</v>
      </c>
      <c r="N6" s="262">
        <f>N7+N20+N29</f>
        <v>0</v>
      </c>
    </row>
    <row r="7" spans="2:14" s="48" customFormat="1" ht="15" thickBot="1" x14ac:dyDescent="0.4">
      <c r="B7" s="275" t="s">
        <v>41</v>
      </c>
      <c r="C7" s="46"/>
      <c r="D7" s="292">
        <f>SUM(D8:D19)</f>
        <v>0</v>
      </c>
      <c r="E7" s="292">
        <f>SUM(E8:E19)</f>
        <v>0</v>
      </c>
      <c r="F7" s="292">
        <f>SUM(F8:F19)</f>
        <v>0</v>
      </c>
      <c r="G7" s="293">
        <f>SUM(G8:G19)</f>
        <v>0</v>
      </c>
      <c r="H7" s="47">
        <f>SUM(H8:H19)</f>
        <v>0</v>
      </c>
      <c r="I7" s="292">
        <f t="shared" ref="I7:M7" si="1">SUM(I8:I19)</f>
        <v>0</v>
      </c>
      <c r="J7" s="292">
        <f t="shared" si="1"/>
        <v>0</v>
      </c>
      <c r="K7" s="292">
        <f t="shared" si="1"/>
        <v>0</v>
      </c>
      <c r="L7" s="323">
        <f t="shared" si="1"/>
        <v>0</v>
      </c>
      <c r="M7" s="122">
        <f t="shared" si="1"/>
        <v>0</v>
      </c>
      <c r="N7" s="263">
        <f>SUM(N8:N19)</f>
        <v>0</v>
      </c>
    </row>
    <row r="8" spans="2:14" x14ac:dyDescent="0.35">
      <c r="B8" s="548" t="s">
        <v>42</v>
      </c>
      <c r="C8" s="386" t="s">
        <v>43</v>
      </c>
      <c r="D8" s="387"/>
      <c r="E8" s="515"/>
      <c r="F8" s="421"/>
      <c r="G8" s="565"/>
      <c r="H8" s="305"/>
      <c r="I8" s="244"/>
      <c r="J8" s="244"/>
      <c r="K8" s="258"/>
      <c r="L8" s="621">
        <f>+H8+H9+H10+I8+I9+I10+J8+J9+J10</f>
        <v>0</v>
      </c>
      <c r="M8" s="581"/>
      <c r="N8" s="534">
        <f>+E8+G8+L8+M8</f>
        <v>0</v>
      </c>
    </row>
    <row r="9" spans="2:14" x14ac:dyDescent="0.35">
      <c r="B9" s="549"/>
      <c r="C9" s="49" t="s">
        <v>43</v>
      </c>
      <c r="D9" s="72"/>
      <c r="E9" s="517"/>
      <c r="F9" s="50"/>
      <c r="G9" s="536"/>
      <c r="H9" s="305"/>
      <c r="I9" s="244"/>
      <c r="J9" s="244"/>
      <c r="K9" s="92"/>
      <c r="L9" s="620"/>
      <c r="M9" s="582"/>
      <c r="N9" s="534"/>
    </row>
    <row r="10" spans="2:14" x14ac:dyDescent="0.35">
      <c r="B10" s="550"/>
      <c r="C10" s="49" t="s">
        <v>43</v>
      </c>
      <c r="D10" s="72"/>
      <c r="E10" s="516"/>
      <c r="F10" s="50"/>
      <c r="G10" s="537"/>
      <c r="H10" s="305"/>
      <c r="I10" s="244"/>
      <c r="J10" s="244"/>
      <c r="K10" s="92"/>
      <c r="L10" s="620"/>
      <c r="M10" s="583"/>
      <c r="N10" s="512"/>
    </row>
    <row r="11" spans="2:14" x14ac:dyDescent="0.35">
      <c r="B11" s="551" t="s">
        <v>44</v>
      </c>
      <c r="C11" s="49" t="s">
        <v>43</v>
      </c>
      <c r="D11" s="72"/>
      <c r="E11" s="518"/>
      <c r="F11" s="51"/>
      <c r="G11" s="535"/>
      <c r="H11" s="305"/>
      <c r="I11" s="244"/>
      <c r="J11" s="244"/>
      <c r="K11" s="92"/>
      <c r="L11" s="620">
        <f>+H11+H12+H13+H14+I11+I12+I13+I14+J11+J12+J13+J14+K11+K12+K13+K14</f>
        <v>0</v>
      </c>
      <c r="M11" s="610"/>
      <c r="N11" s="533">
        <f>+E11+G11+L11+M11</f>
        <v>0</v>
      </c>
    </row>
    <row r="12" spans="2:14" x14ac:dyDescent="0.35">
      <c r="B12" s="549"/>
      <c r="C12" s="49" t="s">
        <v>43</v>
      </c>
      <c r="D12" s="72"/>
      <c r="E12" s="517"/>
      <c r="F12" s="51"/>
      <c r="G12" s="536"/>
      <c r="H12" s="305"/>
      <c r="I12" s="244"/>
      <c r="J12" s="244"/>
      <c r="K12" s="92"/>
      <c r="L12" s="620"/>
      <c r="M12" s="582"/>
      <c r="N12" s="534"/>
    </row>
    <row r="13" spans="2:14" x14ac:dyDescent="0.35">
      <c r="B13" s="549"/>
      <c r="C13" s="49" t="s">
        <v>43</v>
      </c>
      <c r="D13" s="72"/>
      <c r="E13" s="517"/>
      <c r="F13" s="51"/>
      <c r="G13" s="536"/>
      <c r="H13" s="305"/>
      <c r="I13" s="244"/>
      <c r="J13" s="244"/>
      <c r="K13" s="92"/>
      <c r="L13" s="620"/>
      <c r="M13" s="582"/>
      <c r="N13" s="534"/>
    </row>
    <row r="14" spans="2:14" x14ac:dyDescent="0.35">
      <c r="B14" s="550"/>
      <c r="C14" s="49" t="s">
        <v>43</v>
      </c>
      <c r="D14" s="72"/>
      <c r="E14" s="516"/>
      <c r="F14" s="4"/>
      <c r="G14" s="537"/>
      <c r="H14" s="305"/>
      <c r="I14" s="244"/>
      <c r="J14" s="244"/>
      <c r="K14" s="92"/>
      <c r="L14" s="620"/>
      <c r="M14" s="583"/>
      <c r="N14" s="512"/>
    </row>
    <row r="15" spans="2:14" x14ac:dyDescent="0.35">
      <c r="B15" s="551" t="s">
        <v>45</v>
      </c>
      <c r="C15" s="49" t="s">
        <v>43</v>
      </c>
      <c r="D15" s="72"/>
      <c r="E15" s="518"/>
      <c r="F15" s="5"/>
      <c r="G15" s="535"/>
      <c r="H15" s="306"/>
      <c r="I15" s="92"/>
      <c r="J15" s="92"/>
      <c r="K15" s="92"/>
      <c r="L15" s="620">
        <f>+H15+H16+H17+I15+I16+I17+J15+J16+J17+K15+K16+K17</f>
        <v>0</v>
      </c>
      <c r="M15" s="610"/>
      <c r="N15" s="533">
        <f>+E15+G15+L15+M15</f>
        <v>0</v>
      </c>
    </row>
    <row r="16" spans="2:14" x14ac:dyDescent="0.35">
      <c r="B16" s="549"/>
      <c r="C16" s="49" t="s">
        <v>43</v>
      </c>
      <c r="D16" s="72"/>
      <c r="E16" s="517"/>
      <c r="F16" s="5"/>
      <c r="G16" s="536"/>
      <c r="H16" s="306"/>
      <c r="I16" s="92"/>
      <c r="J16" s="92"/>
      <c r="K16" s="92"/>
      <c r="L16" s="620"/>
      <c r="M16" s="582"/>
      <c r="N16" s="534"/>
    </row>
    <row r="17" spans="2:16" x14ac:dyDescent="0.35">
      <c r="B17" s="550"/>
      <c r="C17" s="49" t="s">
        <v>43</v>
      </c>
      <c r="D17" s="72"/>
      <c r="E17" s="516"/>
      <c r="F17" s="5"/>
      <c r="G17" s="537"/>
      <c r="H17" s="306"/>
      <c r="I17" s="92"/>
      <c r="J17" s="92"/>
      <c r="K17" s="92"/>
      <c r="L17" s="620"/>
      <c r="M17" s="583"/>
      <c r="N17" s="512"/>
    </row>
    <row r="18" spans="2:16" x14ac:dyDescent="0.35">
      <c r="B18" s="52" t="s">
        <v>46</v>
      </c>
      <c r="C18" s="53"/>
      <c r="D18" s="73"/>
      <c r="E18" s="259"/>
      <c r="F18" s="5"/>
      <c r="G18" s="311"/>
      <c r="H18" s="306"/>
      <c r="I18" s="92"/>
      <c r="J18" s="92"/>
      <c r="K18" s="92"/>
      <c r="L18" s="431">
        <f>+K18+J18+I18+H18</f>
        <v>0</v>
      </c>
      <c r="M18" s="119"/>
      <c r="N18" s="132">
        <f>+E18+G18+L18+M18</f>
        <v>0</v>
      </c>
    </row>
    <row r="19" spans="2:16" ht="15" thickBot="1" x14ac:dyDescent="0.4">
      <c r="B19" s="54" t="s">
        <v>172</v>
      </c>
      <c r="C19" s="411"/>
      <c r="D19" s="412"/>
      <c r="E19" s="422"/>
      <c r="F19" s="423"/>
      <c r="G19" s="414"/>
      <c r="H19" s="307"/>
      <c r="I19" s="161"/>
      <c r="J19" s="161"/>
      <c r="K19" s="161"/>
      <c r="L19" s="433">
        <f>+K19+J19+I19+H19</f>
        <v>0</v>
      </c>
      <c r="M19" s="268"/>
      <c r="N19" s="133">
        <f>+E19+G19+L19+M19</f>
        <v>0</v>
      </c>
    </row>
    <row r="20" spans="2:16" s="48" customFormat="1" ht="15" thickBot="1" x14ac:dyDescent="0.4">
      <c r="B20" s="275" t="s">
        <v>48</v>
      </c>
      <c r="C20" s="46"/>
      <c r="D20" s="292">
        <f>SUM(D21:D28)</f>
        <v>0</v>
      </c>
      <c r="E20" s="299">
        <f>SUM(E21:E28)</f>
        <v>0</v>
      </c>
      <c r="F20" s="299">
        <f>SUM(F21:F28)</f>
        <v>0</v>
      </c>
      <c r="G20" s="293">
        <f>SUM(G21:G28)</f>
        <v>0</v>
      </c>
      <c r="H20" s="250">
        <f t="shared" ref="H20:M20" si="2">SUM(H21:H28)</f>
        <v>0</v>
      </c>
      <c r="I20" s="299">
        <f t="shared" si="2"/>
        <v>0</v>
      </c>
      <c r="J20" s="299">
        <f t="shared" si="2"/>
        <v>0</v>
      </c>
      <c r="K20" s="292">
        <f t="shared" si="2"/>
        <v>0</v>
      </c>
      <c r="L20" s="365">
        <f t="shared" si="2"/>
        <v>0</v>
      </c>
      <c r="M20" s="266">
        <f t="shared" si="2"/>
        <v>0</v>
      </c>
      <c r="N20" s="263">
        <f>SUM(N21:N28)</f>
        <v>0</v>
      </c>
    </row>
    <row r="21" spans="2:16" x14ac:dyDescent="0.35">
      <c r="B21" s="548" t="s">
        <v>49</v>
      </c>
      <c r="C21" s="386" t="s">
        <v>43</v>
      </c>
      <c r="D21" s="387"/>
      <c r="E21" s="519"/>
      <c r="F21" s="424"/>
      <c r="G21" s="564"/>
      <c r="H21" s="305"/>
      <c r="I21" s="244"/>
      <c r="J21" s="244"/>
      <c r="K21" s="258"/>
      <c r="L21" s="611">
        <f>SUM(H21:K21)+SUM(H22:K22)</f>
        <v>0</v>
      </c>
      <c r="M21" s="581"/>
      <c r="N21" s="534">
        <f>++E21+M21+L21+G21</f>
        <v>0</v>
      </c>
    </row>
    <row r="22" spans="2:16" x14ac:dyDescent="0.35">
      <c r="B22" s="550"/>
      <c r="C22" s="49" t="s">
        <v>43</v>
      </c>
      <c r="D22" s="72"/>
      <c r="E22" s="520"/>
      <c r="F22" s="5"/>
      <c r="G22" s="556"/>
      <c r="H22" s="306"/>
      <c r="I22" s="92"/>
      <c r="J22" s="92"/>
      <c r="K22" s="92"/>
      <c r="L22" s="563"/>
      <c r="M22" s="583"/>
      <c r="N22" s="512"/>
    </row>
    <row r="23" spans="2:16" x14ac:dyDescent="0.35">
      <c r="B23" s="551" t="s">
        <v>50</v>
      </c>
      <c r="C23" s="49" t="s">
        <v>43</v>
      </c>
      <c r="D23" s="72"/>
      <c r="E23" s="521"/>
      <c r="F23" s="5"/>
      <c r="G23" s="552"/>
      <c r="H23" s="305"/>
      <c r="I23" s="244"/>
      <c r="J23" s="244"/>
      <c r="K23" s="92"/>
      <c r="L23" s="563">
        <f>SUM(H23:K23)+SUM(H24:K24)+SUM(H25:K25)</f>
        <v>0</v>
      </c>
      <c r="M23" s="610"/>
      <c r="N23" s="533">
        <f>+E23+G23+L23+M23</f>
        <v>0</v>
      </c>
    </row>
    <row r="24" spans="2:16" x14ac:dyDescent="0.35">
      <c r="B24" s="549"/>
      <c r="C24" s="49" t="s">
        <v>43</v>
      </c>
      <c r="D24" s="72"/>
      <c r="E24" s="522"/>
      <c r="F24" s="5"/>
      <c r="G24" s="553"/>
      <c r="H24" s="305"/>
      <c r="I24" s="92"/>
      <c r="J24" s="92"/>
      <c r="K24" s="92"/>
      <c r="L24" s="563"/>
      <c r="M24" s="582"/>
      <c r="N24" s="534"/>
    </row>
    <row r="25" spans="2:16" x14ac:dyDescent="0.35">
      <c r="B25" s="550"/>
      <c r="C25" s="49" t="s">
        <v>43</v>
      </c>
      <c r="D25" s="72"/>
      <c r="E25" s="522"/>
      <c r="F25" s="5"/>
      <c r="G25" s="553"/>
      <c r="H25" s="305"/>
      <c r="I25" s="244"/>
      <c r="J25" s="244"/>
      <c r="K25" s="92"/>
      <c r="L25" s="563"/>
      <c r="M25" s="582"/>
      <c r="N25" s="512"/>
    </row>
    <row r="26" spans="2:16" x14ac:dyDescent="0.35">
      <c r="B26" s="57" t="s">
        <v>51</v>
      </c>
      <c r="C26" s="53"/>
      <c r="D26" s="73"/>
      <c r="E26" s="110"/>
      <c r="F26" s="5"/>
      <c r="G26" s="313"/>
      <c r="H26" s="306"/>
      <c r="I26" s="92"/>
      <c r="J26" s="92"/>
      <c r="K26" s="92"/>
      <c r="L26" s="343">
        <f>+H26+I26+J26+K26</f>
        <v>0</v>
      </c>
      <c r="M26" s="119"/>
      <c r="N26" s="132">
        <f>+E26+G26+L26+M26</f>
        <v>0</v>
      </c>
    </row>
    <row r="27" spans="2:16" x14ac:dyDescent="0.35">
      <c r="B27" s="57" t="s">
        <v>52</v>
      </c>
      <c r="C27" s="53"/>
      <c r="D27" s="73"/>
      <c r="E27" s="110"/>
      <c r="F27" s="5"/>
      <c r="G27" s="313"/>
      <c r="H27" s="306"/>
      <c r="I27" s="92"/>
      <c r="J27" s="92"/>
      <c r="K27" s="92"/>
      <c r="L27" s="343">
        <f>+H27+I27+J27+K27</f>
        <v>0</v>
      </c>
      <c r="M27" s="119"/>
      <c r="N27" s="132">
        <f>+D27+G27+L27+M27</f>
        <v>0</v>
      </c>
    </row>
    <row r="28" spans="2:16" ht="15" thickBot="1" x14ac:dyDescent="0.4">
      <c r="B28" s="58" t="s">
        <v>173</v>
      </c>
      <c r="C28" s="389"/>
      <c r="D28" s="390"/>
      <c r="E28" s="425"/>
      <c r="F28" s="426"/>
      <c r="G28" s="427"/>
      <c r="H28" s="94"/>
      <c r="I28" s="94"/>
      <c r="J28" s="94"/>
      <c r="K28" s="161"/>
      <c r="L28" s="344">
        <f>+H28+I28+J28+K28</f>
        <v>0</v>
      </c>
      <c r="M28" s="118"/>
      <c r="N28" s="133">
        <f>+D28+G28+L28+M28</f>
        <v>0</v>
      </c>
    </row>
    <row r="29" spans="2:16" s="48" customFormat="1" ht="15" thickBot="1" x14ac:dyDescent="0.4">
      <c r="B29" s="45" t="s">
        <v>53</v>
      </c>
      <c r="C29" s="46"/>
      <c r="D29" s="122">
        <f t="shared" ref="D29:N29" si="3">SUM(D30:D34)</f>
        <v>0</v>
      </c>
      <c r="E29" s="122">
        <f t="shared" si="3"/>
        <v>0</v>
      </c>
      <c r="F29" s="122">
        <f t="shared" si="3"/>
        <v>0</v>
      </c>
      <c r="G29" s="266">
        <f t="shared" si="3"/>
        <v>0</v>
      </c>
      <c r="H29" s="47">
        <f t="shared" si="3"/>
        <v>0</v>
      </c>
      <c r="I29" s="122">
        <f t="shared" si="3"/>
        <v>0</v>
      </c>
      <c r="J29" s="122">
        <f t="shared" si="3"/>
        <v>0</v>
      </c>
      <c r="K29" s="292">
        <f t="shared" si="3"/>
        <v>0</v>
      </c>
      <c r="L29" s="365">
        <f t="shared" si="3"/>
        <v>0</v>
      </c>
      <c r="M29" s="266">
        <f t="shared" si="3"/>
        <v>0</v>
      </c>
      <c r="N29" s="263">
        <f t="shared" si="3"/>
        <v>0</v>
      </c>
      <c r="P29" s="113"/>
    </row>
    <row r="30" spans="2:16" x14ac:dyDescent="0.35">
      <c r="B30" s="548" t="s">
        <v>54</v>
      </c>
      <c r="C30" s="386" t="s">
        <v>43</v>
      </c>
      <c r="D30" s="387"/>
      <c r="E30" s="515"/>
      <c r="F30" s="424"/>
      <c r="G30" s="565"/>
      <c r="H30" s="566"/>
      <c r="I30" s="568"/>
      <c r="J30" s="568"/>
      <c r="K30" s="258"/>
      <c r="L30" s="611">
        <f>SUM(H30:K30)+SUM(H31:K31)</f>
        <v>0</v>
      </c>
      <c r="M30" s="608"/>
      <c r="N30" s="554">
        <f>E30+M30+L30+G30</f>
        <v>0</v>
      </c>
      <c r="P30" s="112"/>
    </row>
    <row r="31" spans="2:16" x14ac:dyDescent="0.35">
      <c r="B31" s="550"/>
      <c r="C31" s="49" t="s">
        <v>43</v>
      </c>
      <c r="D31" s="74"/>
      <c r="E31" s="516"/>
      <c r="F31" s="62"/>
      <c r="G31" s="537"/>
      <c r="H31" s="567"/>
      <c r="I31" s="569"/>
      <c r="J31" s="569"/>
      <c r="K31" s="92"/>
      <c r="L31" s="563"/>
      <c r="M31" s="609"/>
      <c r="N31" s="555"/>
    </row>
    <row r="32" spans="2:16" x14ac:dyDescent="0.35">
      <c r="B32" s="57" t="s">
        <v>55</v>
      </c>
      <c r="C32" s="63"/>
      <c r="D32" s="247"/>
      <c r="E32" s="259"/>
      <c r="F32" s="62"/>
      <c r="G32" s="311"/>
      <c r="H32" s="306"/>
      <c r="I32" s="92"/>
      <c r="J32" s="92"/>
      <c r="K32" s="92"/>
      <c r="L32" s="343">
        <f>+K32+J32+I32+H32</f>
        <v>0</v>
      </c>
      <c r="M32" s="119"/>
      <c r="N32" s="132">
        <f>+E32+M32+L32+G32</f>
        <v>0</v>
      </c>
      <c r="P32" s="112"/>
    </row>
    <row r="33" spans="2:16" x14ac:dyDescent="0.35">
      <c r="B33" s="57" t="s">
        <v>56</v>
      </c>
      <c r="C33" s="64"/>
      <c r="D33" s="55"/>
      <c r="E33" s="259"/>
      <c r="F33" s="62"/>
      <c r="G33" s="311"/>
      <c r="H33" s="306"/>
      <c r="I33" s="92"/>
      <c r="J33" s="92"/>
      <c r="K33" s="92"/>
      <c r="L33" s="343">
        <f>+H33+I33+J33+K33</f>
        <v>0</v>
      </c>
      <c r="M33" s="119"/>
      <c r="N33" s="132">
        <f>+E33+M33+L33+G33</f>
        <v>0</v>
      </c>
      <c r="P33" s="112"/>
    </row>
    <row r="34" spans="2:16" ht="15" thickBot="1" x14ac:dyDescent="0.4">
      <c r="B34" s="205" t="s">
        <v>57</v>
      </c>
      <c r="C34" s="64"/>
      <c r="D34" s="55"/>
      <c r="E34" s="260"/>
      <c r="F34" s="62"/>
      <c r="G34" s="316"/>
      <c r="H34" s="308"/>
      <c r="I34" s="206"/>
      <c r="J34" s="206"/>
      <c r="K34" s="161"/>
      <c r="L34" s="344">
        <f>+H34+I34+J34+K34</f>
        <v>0</v>
      </c>
      <c r="M34" s="207"/>
      <c r="N34" s="133">
        <f t="shared" ref="N34" si="4">+E34+M34+L34+G34</f>
        <v>0</v>
      </c>
    </row>
    <row r="35" spans="2:16" ht="15" thickBot="1" x14ac:dyDescent="0.4">
      <c r="B35" s="261" t="s">
        <v>99</v>
      </c>
      <c r="C35" s="333"/>
      <c r="D35" s="430">
        <f>D36+D49+D58</f>
        <v>0</v>
      </c>
      <c r="E35" s="430">
        <f>E36+E49+E58</f>
        <v>0</v>
      </c>
      <c r="F35" s="430">
        <f>F36+F49+F58</f>
        <v>0</v>
      </c>
      <c r="G35" s="309">
        <f>G36+G49+G58</f>
        <v>0</v>
      </c>
      <c r="H35" s="330">
        <f>H36+H49+H58</f>
        <v>0</v>
      </c>
      <c r="I35" s="430">
        <f t="shared" ref="I35:M35" si="5">I36+I49+I58</f>
        <v>0</v>
      </c>
      <c r="J35" s="430">
        <f>J36+J49+J58</f>
        <v>0</v>
      </c>
      <c r="K35" s="331">
        <f t="shared" si="5"/>
        <v>0</v>
      </c>
      <c r="L35" s="309">
        <f>L36+L49+L58</f>
        <v>0</v>
      </c>
      <c r="M35" s="430">
        <f t="shared" si="5"/>
        <v>0</v>
      </c>
      <c r="N35" s="309">
        <f>N36+N49+N58</f>
        <v>0</v>
      </c>
    </row>
    <row r="36" spans="2:16" ht="15" thickBot="1" x14ac:dyDescent="0.4">
      <c r="B36" s="275" t="s">
        <v>105</v>
      </c>
      <c r="C36" s="442"/>
      <c r="D36" s="47">
        <f t="shared" ref="D36:E36" si="6">SUM(D37:D48)</f>
        <v>0</v>
      </c>
      <c r="E36" s="292">
        <f t="shared" si="6"/>
        <v>0</v>
      </c>
      <c r="F36" s="292">
        <f>SUM(F37:F48)</f>
        <v>0</v>
      </c>
      <c r="G36" s="293">
        <f t="shared" ref="G36:M36" si="7">SUM(G37:G48)</f>
        <v>0</v>
      </c>
      <c r="H36" s="47">
        <f t="shared" si="7"/>
        <v>0</v>
      </c>
      <c r="I36" s="292">
        <f t="shared" si="7"/>
        <v>0</v>
      </c>
      <c r="J36" s="292">
        <f t="shared" si="7"/>
        <v>0</v>
      </c>
      <c r="K36" s="299">
        <f t="shared" si="7"/>
        <v>0</v>
      </c>
      <c r="L36" s="323">
        <f t="shared" si="7"/>
        <v>0</v>
      </c>
      <c r="M36" s="122">
        <f t="shared" si="7"/>
        <v>0</v>
      </c>
      <c r="N36" s="263">
        <f>SUM(N37:N48)</f>
        <v>0</v>
      </c>
    </row>
    <row r="37" spans="2:16" x14ac:dyDescent="0.35">
      <c r="B37" s="548" t="s">
        <v>106</v>
      </c>
      <c r="C37" s="49" t="s">
        <v>43</v>
      </c>
      <c r="D37" s="72"/>
      <c r="E37" s="517"/>
      <c r="F37" s="288"/>
      <c r="G37" s="536"/>
      <c r="H37" s="362"/>
      <c r="I37" s="349"/>
      <c r="J37" s="349"/>
      <c r="K37" s="434"/>
      <c r="L37" s="607">
        <f>+H37+H38+H39+I37+I38+I39+J37+J38+J39</f>
        <v>0</v>
      </c>
      <c r="M37" s="581"/>
      <c r="N37" s="534">
        <f>E37+G37+L37+M37</f>
        <v>0</v>
      </c>
    </row>
    <row r="38" spans="2:16" x14ac:dyDescent="0.35">
      <c r="B38" s="549"/>
      <c r="C38" s="49" t="s">
        <v>43</v>
      </c>
      <c r="D38" s="72"/>
      <c r="E38" s="517"/>
      <c r="F38" s="50"/>
      <c r="G38" s="536"/>
      <c r="H38" s="435"/>
      <c r="I38" s="258"/>
      <c r="J38" s="258"/>
      <c r="K38" s="165"/>
      <c r="L38" s="575"/>
      <c r="M38" s="582"/>
      <c r="N38" s="534"/>
    </row>
    <row r="39" spans="2:16" x14ac:dyDescent="0.35">
      <c r="B39" s="550"/>
      <c r="C39" s="49" t="s">
        <v>43</v>
      </c>
      <c r="D39" s="72"/>
      <c r="E39" s="516"/>
      <c r="F39" s="50"/>
      <c r="G39" s="537"/>
      <c r="H39" s="435"/>
      <c r="I39" s="258"/>
      <c r="J39" s="258"/>
      <c r="K39" s="165"/>
      <c r="L39" s="575"/>
      <c r="M39" s="583"/>
      <c r="N39" s="512"/>
    </row>
    <row r="40" spans="2:16" x14ac:dyDescent="0.35">
      <c r="B40" s="551" t="s">
        <v>59</v>
      </c>
      <c r="C40" s="49" t="s">
        <v>43</v>
      </c>
      <c r="D40" s="72"/>
      <c r="E40" s="518"/>
      <c r="F40" s="51"/>
      <c r="G40" s="535"/>
      <c r="H40" s="435"/>
      <c r="I40" s="258"/>
      <c r="J40" s="258"/>
      <c r="K40" s="165"/>
      <c r="L40" s="575">
        <f>+H40+H41+H42+H43+I40+I41+I42+I43+J40+J41+J42+J43+K40+K41+K42+K43</f>
        <v>0</v>
      </c>
      <c r="M40" s="610"/>
      <c r="N40" s="533">
        <f>E40+G40+L40+M40</f>
        <v>0</v>
      </c>
    </row>
    <row r="41" spans="2:16" x14ac:dyDescent="0.35">
      <c r="B41" s="549"/>
      <c r="C41" s="49" t="s">
        <v>43</v>
      </c>
      <c r="D41" s="72"/>
      <c r="E41" s="517"/>
      <c r="F41" s="51"/>
      <c r="G41" s="536"/>
      <c r="H41" s="435"/>
      <c r="I41" s="258"/>
      <c r="J41" s="258"/>
      <c r="K41" s="165"/>
      <c r="L41" s="575"/>
      <c r="M41" s="582"/>
      <c r="N41" s="534"/>
    </row>
    <row r="42" spans="2:16" x14ac:dyDescent="0.35">
      <c r="B42" s="549"/>
      <c r="C42" s="49" t="s">
        <v>43</v>
      </c>
      <c r="D42" s="72"/>
      <c r="E42" s="517"/>
      <c r="F42" s="51"/>
      <c r="G42" s="536"/>
      <c r="H42" s="435"/>
      <c r="I42" s="258"/>
      <c r="J42" s="258"/>
      <c r="K42" s="165"/>
      <c r="L42" s="575"/>
      <c r="M42" s="582"/>
      <c r="N42" s="534"/>
    </row>
    <row r="43" spans="2:16" x14ac:dyDescent="0.35">
      <c r="B43" s="550"/>
      <c r="C43" s="49" t="s">
        <v>43</v>
      </c>
      <c r="D43" s="72"/>
      <c r="E43" s="516"/>
      <c r="F43" s="4"/>
      <c r="G43" s="537"/>
      <c r="H43" s="435"/>
      <c r="I43" s="258"/>
      <c r="J43" s="258"/>
      <c r="K43" s="165"/>
      <c r="L43" s="575"/>
      <c r="M43" s="583"/>
      <c r="N43" s="512"/>
    </row>
    <row r="44" spans="2:16" x14ac:dyDescent="0.35">
      <c r="B44" s="551" t="s">
        <v>60</v>
      </c>
      <c r="C44" s="49" t="s">
        <v>43</v>
      </c>
      <c r="D44" s="72"/>
      <c r="E44" s="518"/>
      <c r="F44" s="5"/>
      <c r="G44" s="535"/>
      <c r="H44" s="363"/>
      <c r="I44" s="92"/>
      <c r="J44" s="92"/>
      <c r="K44" s="93"/>
      <c r="L44" s="575">
        <f>+H44+H45+H46+I44+I45+I46+J44+J45+J46+K44+K45+K46</f>
        <v>0</v>
      </c>
      <c r="M44" s="610"/>
      <c r="N44" s="533">
        <f>E44+G44+L44+M44</f>
        <v>0</v>
      </c>
    </row>
    <row r="45" spans="2:16" x14ac:dyDescent="0.35">
      <c r="B45" s="549"/>
      <c r="C45" s="49" t="s">
        <v>43</v>
      </c>
      <c r="D45" s="72"/>
      <c r="E45" s="517"/>
      <c r="F45" s="5"/>
      <c r="G45" s="536"/>
      <c r="H45" s="363"/>
      <c r="I45" s="92"/>
      <c r="J45" s="92"/>
      <c r="K45" s="93"/>
      <c r="L45" s="575"/>
      <c r="M45" s="582"/>
      <c r="N45" s="534"/>
    </row>
    <row r="46" spans="2:16" x14ac:dyDescent="0.35">
      <c r="B46" s="550"/>
      <c r="C46" s="49" t="s">
        <v>43</v>
      </c>
      <c r="D46" s="72"/>
      <c r="E46" s="516"/>
      <c r="F46" s="5"/>
      <c r="G46" s="537"/>
      <c r="H46" s="363"/>
      <c r="I46" s="92"/>
      <c r="J46" s="92"/>
      <c r="K46" s="93"/>
      <c r="L46" s="575"/>
      <c r="M46" s="583"/>
      <c r="N46" s="512"/>
    </row>
    <row r="47" spans="2:16" x14ac:dyDescent="0.35">
      <c r="B47" s="52" t="s">
        <v>61</v>
      </c>
      <c r="C47" s="53"/>
      <c r="D47" s="73"/>
      <c r="E47" s="259"/>
      <c r="F47" s="5"/>
      <c r="G47" s="311"/>
      <c r="H47" s="363"/>
      <c r="I47" s="92"/>
      <c r="J47" s="92"/>
      <c r="K47" s="93"/>
      <c r="L47" s="436">
        <f>+K47+J47+I47+H47</f>
        <v>0</v>
      </c>
      <c r="M47" s="119"/>
      <c r="N47" s="132">
        <f>E47+G47+L47+M47</f>
        <v>0</v>
      </c>
    </row>
    <row r="48" spans="2:16" ht="15" thickBot="1" x14ac:dyDescent="0.4">
      <c r="B48" s="54" t="s">
        <v>164</v>
      </c>
      <c r="C48" s="411"/>
      <c r="D48" s="412"/>
      <c r="E48" s="422"/>
      <c r="F48" s="423"/>
      <c r="G48" s="414"/>
      <c r="H48" s="360"/>
      <c r="I48" s="354"/>
      <c r="J48" s="354"/>
      <c r="K48" s="437"/>
      <c r="L48" s="438">
        <f>+K48+J48+I48+H48</f>
        <v>0</v>
      </c>
      <c r="M48" s="268"/>
      <c r="N48" s="132">
        <f>E48+G48+L48+M48</f>
        <v>0</v>
      </c>
    </row>
    <row r="49" spans="2:16" ht="15" thickBot="1" x14ac:dyDescent="0.4">
      <c r="B49" s="45" t="s">
        <v>107</v>
      </c>
      <c r="C49" s="46"/>
      <c r="D49" s="299">
        <f t="shared" ref="D49:J49" si="8">SUM(D50:D57)</f>
        <v>0</v>
      </c>
      <c r="E49" s="299">
        <f t="shared" si="8"/>
        <v>0</v>
      </c>
      <c r="F49" s="299">
        <f t="shared" si="8"/>
        <v>0</v>
      </c>
      <c r="G49" s="299">
        <f t="shared" si="8"/>
        <v>0</v>
      </c>
      <c r="H49" s="250">
        <f t="shared" si="8"/>
        <v>0</v>
      </c>
      <c r="I49" s="299">
        <f t="shared" si="8"/>
        <v>0</v>
      </c>
      <c r="J49" s="299">
        <f t="shared" si="8"/>
        <v>0</v>
      </c>
      <c r="K49" s="299">
        <f t="shared" ref="K49:N49" si="9">SUM(K50:K57)</f>
        <v>0</v>
      </c>
      <c r="L49" s="323">
        <f t="shared" si="9"/>
        <v>0</v>
      </c>
      <c r="M49" s="251">
        <f t="shared" si="9"/>
        <v>0</v>
      </c>
      <c r="N49" s="263">
        <f t="shared" si="9"/>
        <v>0</v>
      </c>
    </row>
    <row r="50" spans="2:16" x14ac:dyDescent="0.35">
      <c r="B50" s="548" t="s">
        <v>63</v>
      </c>
      <c r="C50" s="386" t="s">
        <v>43</v>
      </c>
      <c r="D50" s="387"/>
      <c r="E50" s="519"/>
      <c r="F50" s="424"/>
      <c r="G50" s="564"/>
      <c r="H50" s="362"/>
      <c r="I50" s="349"/>
      <c r="J50" s="349"/>
      <c r="K50" s="434"/>
      <c r="L50" s="603">
        <f>SUM(H50:K50)+SUM(H51:K51)</f>
        <v>0</v>
      </c>
      <c r="M50" s="581"/>
      <c r="N50" s="534">
        <f>+E50+M50+L50+G50</f>
        <v>0</v>
      </c>
    </row>
    <row r="51" spans="2:16" x14ac:dyDescent="0.35">
      <c r="B51" s="550"/>
      <c r="C51" s="49" t="s">
        <v>43</v>
      </c>
      <c r="D51" s="72"/>
      <c r="E51" s="520"/>
      <c r="F51" s="5"/>
      <c r="G51" s="556"/>
      <c r="H51" s="363"/>
      <c r="I51" s="92"/>
      <c r="J51" s="92"/>
      <c r="K51" s="93"/>
      <c r="L51" s="604"/>
      <c r="M51" s="583"/>
      <c r="N51" s="512"/>
    </row>
    <row r="52" spans="2:16" x14ac:dyDescent="0.35">
      <c r="B52" s="551" t="s">
        <v>64</v>
      </c>
      <c r="C52" s="49" t="s">
        <v>43</v>
      </c>
      <c r="D52" s="72"/>
      <c r="E52" s="521"/>
      <c r="F52" s="5"/>
      <c r="G52" s="552"/>
      <c r="H52" s="435"/>
      <c r="I52" s="258"/>
      <c r="J52" s="258"/>
      <c r="K52" s="165"/>
      <c r="L52" s="604">
        <f>SUM(H52:K52)+SUM(H53:K53)+SUM(H54:K54)</f>
        <v>0</v>
      </c>
      <c r="M52" s="610"/>
      <c r="N52" s="533">
        <f>+E52+G52+L52+M52</f>
        <v>0</v>
      </c>
    </row>
    <row r="53" spans="2:16" x14ac:dyDescent="0.35">
      <c r="B53" s="549"/>
      <c r="C53" s="49" t="s">
        <v>43</v>
      </c>
      <c r="D53" s="72"/>
      <c r="E53" s="522"/>
      <c r="F53" s="5"/>
      <c r="G53" s="553"/>
      <c r="H53" s="435"/>
      <c r="I53" s="92"/>
      <c r="J53" s="92"/>
      <c r="K53" s="93"/>
      <c r="L53" s="604"/>
      <c r="M53" s="582"/>
      <c r="N53" s="534"/>
    </row>
    <row r="54" spans="2:16" x14ac:dyDescent="0.35">
      <c r="B54" s="550"/>
      <c r="C54" s="49" t="s">
        <v>43</v>
      </c>
      <c r="D54" s="72"/>
      <c r="E54" s="522"/>
      <c r="F54" s="5"/>
      <c r="G54" s="553"/>
      <c r="H54" s="435"/>
      <c r="I54" s="258"/>
      <c r="J54" s="258"/>
      <c r="K54" s="165"/>
      <c r="L54" s="604"/>
      <c r="M54" s="582"/>
      <c r="N54" s="512"/>
    </row>
    <row r="55" spans="2:16" x14ac:dyDescent="0.35">
      <c r="B55" s="57" t="s">
        <v>108</v>
      </c>
      <c r="C55" s="53"/>
      <c r="D55" s="73"/>
      <c r="E55" s="110"/>
      <c r="F55" s="5"/>
      <c r="G55" s="313"/>
      <c r="H55" s="363"/>
      <c r="I55" s="92"/>
      <c r="J55" s="92"/>
      <c r="K55" s="93"/>
      <c r="L55" s="415">
        <f>+H55+I55+J55+K55</f>
        <v>0</v>
      </c>
      <c r="M55" s="119"/>
      <c r="N55" s="132">
        <f>+E55+G55+L55+M55</f>
        <v>0</v>
      </c>
    </row>
    <row r="56" spans="2:16" x14ac:dyDescent="0.35">
      <c r="B56" s="57" t="s">
        <v>109</v>
      </c>
      <c r="C56" s="53"/>
      <c r="D56" s="73"/>
      <c r="E56" s="110"/>
      <c r="F56" s="5"/>
      <c r="G56" s="313"/>
      <c r="H56" s="363"/>
      <c r="I56" s="92"/>
      <c r="J56" s="92"/>
      <c r="K56" s="93"/>
      <c r="L56" s="415">
        <f>+H56+I56+J56+K56</f>
        <v>0</v>
      </c>
      <c r="M56" s="119"/>
      <c r="N56" s="132">
        <f t="shared" ref="N56:N57" si="10">+E56+G56+L56+M56</f>
        <v>0</v>
      </c>
    </row>
    <row r="57" spans="2:16" ht="15" thickBot="1" x14ac:dyDescent="0.4">
      <c r="B57" s="58" t="s">
        <v>165</v>
      </c>
      <c r="C57" s="389"/>
      <c r="D57" s="390"/>
      <c r="E57" s="425"/>
      <c r="F57" s="426"/>
      <c r="G57" s="427"/>
      <c r="H57" s="352"/>
      <c r="I57" s="353"/>
      <c r="J57" s="353"/>
      <c r="K57" s="439"/>
      <c r="L57" s="416">
        <f>+H57+I57+J57+K57</f>
        <v>0</v>
      </c>
      <c r="M57" s="118"/>
      <c r="N57" s="132">
        <f t="shared" si="10"/>
        <v>0</v>
      </c>
    </row>
    <row r="58" spans="2:16" ht="15" thickBot="1" x14ac:dyDescent="0.4">
      <c r="B58" s="45" t="s">
        <v>111</v>
      </c>
      <c r="C58" s="46"/>
      <c r="D58" s="122">
        <f>SUM(D59:D63)</f>
        <v>0</v>
      </c>
      <c r="E58" s="122">
        <f t="shared" ref="E58:N58" si="11">SUM(E59:E63)</f>
        <v>0</v>
      </c>
      <c r="F58" s="122">
        <f t="shared" si="11"/>
        <v>0</v>
      </c>
      <c r="G58" s="334">
        <f t="shared" si="11"/>
        <v>0</v>
      </c>
      <c r="H58" s="444">
        <f t="shared" si="11"/>
        <v>0</v>
      </c>
      <c r="I58" s="444">
        <f t="shared" si="11"/>
        <v>0</v>
      </c>
      <c r="J58" s="444">
        <f>SUM(J59:J63)</f>
        <v>0</v>
      </c>
      <c r="K58" s="445">
        <f t="shared" si="11"/>
        <v>0</v>
      </c>
      <c r="L58" s="443">
        <f t="shared" si="11"/>
        <v>0</v>
      </c>
      <c r="M58" s="251">
        <f t="shared" si="11"/>
        <v>0</v>
      </c>
      <c r="N58" s="251">
        <f t="shared" si="11"/>
        <v>0</v>
      </c>
    </row>
    <row r="59" spans="2:16" x14ac:dyDescent="0.35">
      <c r="B59" s="548" t="s">
        <v>66</v>
      </c>
      <c r="C59" s="49" t="s">
        <v>43</v>
      </c>
      <c r="D59" s="72"/>
      <c r="E59" s="515"/>
      <c r="F59" s="5"/>
      <c r="G59" s="565"/>
      <c r="H59" s="618"/>
      <c r="I59" s="617"/>
      <c r="J59" s="617"/>
      <c r="K59" s="164"/>
      <c r="L59" s="603">
        <f>SUM(H59:K59)+SUM(H60:K60)</f>
        <v>0</v>
      </c>
      <c r="M59" s="608"/>
      <c r="N59" s="511">
        <f>+E59+M59+L59+G59</f>
        <v>0</v>
      </c>
    </row>
    <row r="60" spans="2:16" x14ac:dyDescent="0.35">
      <c r="B60" s="550"/>
      <c r="C60" s="49" t="s">
        <v>43</v>
      </c>
      <c r="D60" s="74"/>
      <c r="E60" s="516"/>
      <c r="F60" s="62"/>
      <c r="G60" s="537"/>
      <c r="H60" s="619"/>
      <c r="I60" s="569"/>
      <c r="J60" s="569"/>
      <c r="K60" s="165"/>
      <c r="L60" s="604"/>
      <c r="M60" s="609"/>
      <c r="N60" s="512"/>
    </row>
    <row r="61" spans="2:16" x14ac:dyDescent="0.35">
      <c r="B61" s="57" t="s">
        <v>67</v>
      </c>
      <c r="C61" s="63"/>
      <c r="D61" s="247"/>
      <c r="E61" s="259"/>
      <c r="F61" s="62"/>
      <c r="G61" s="311"/>
      <c r="H61" s="363"/>
      <c r="I61" s="92"/>
      <c r="J61" s="92"/>
      <c r="K61" s="93"/>
      <c r="L61" s="415">
        <f>+K61+J61+I61+H61</f>
        <v>0</v>
      </c>
      <c r="M61" s="119"/>
      <c r="N61" s="132">
        <f>+E61+M61+L61+G61</f>
        <v>0</v>
      </c>
    </row>
    <row r="62" spans="2:16" x14ac:dyDescent="0.35">
      <c r="B62" s="57" t="s">
        <v>68</v>
      </c>
      <c r="C62" s="64"/>
      <c r="D62" s="55"/>
      <c r="E62" s="259"/>
      <c r="F62" s="62"/>
      <c r="G62" s="311"/>
      <c r="H62" s="363"/>
      <c r="I62" s="92"/>
      <c r="J62" s="92"/>
      <c r="K62" s="93"/>
      <c r="L62" s="415">
        <f>+H62+I62+J62+K62</f>
        <v>0</v>
      </c>
      <c r="M62" s="119"/>
      <c r="N62" s="132">
        <f t="shared" ref="N62:N63" si="12">+E62+M62+L62+G62</f>
        <v>0</v>
      </c>
    </row>
    <row r="63" spans="2:16" ht="15" thickBot="1" x14ac:dyDescent="0.4">
      <c r="B63" s="205" t="s">
        <v>112</v>
      </c>
      <c r="C63" s="64"/>
      <c r="D63" s="55"/>
      <c r="E63" s="260"/>
      <c r="F63" s="62"/>
      <c r="G63" s="316"/>
      <c r="H63" s="440"/>
      <c r="I63" s="441"/>
      <c r="J63" s="441"/>
      <c r="K63" s="437"/>
      <c r="L63" s="416">
        <f>SUM(H63:K63)+SUM(H94:K94)</f>
        <v>0</v>
      </c>
      <c r="M63" s="207"/>
      <c r="N63" s="132">
        <f t="shared" si="12"/>
        <v>0</v>
      </c>
    </row>
    <row r="64" spans="2:16" s="48" customFormat="1" ht="15" thickBot="1" x14ac:dyDescent="0.4">
      <c r="B64" s="166" t="s">
        <v>38</v>
      </c>
      <c r="C64" s="366"/>
      <c r="D64" s="367">
        <f>D35+D6</f>
        <v>0</v>
      </c>
      <c r="E64" s="367">
        <f t="shared" ref="E64" si="13">E35+E6</f>
        <v>0</v>
      </c>
      <c r="F64" s="367">
        <f>F35+F6</f>
        <v>0</v>
      </c>
      <c r="G64" s="368">
        <f t="shared" ref="G64:N64" si="14">G35+G6</f>
        <v>0</v>
      </c>
      <c r="H64" s="371">
        <f t="shared" si="14"/>
        <v>0</v>
      </c>
      <c r="I64" s="367">
        <f t="shared" si="14"/>
        <v>0</v>
      </c>
      <c r="J64" s="367">
        <f t="shared" si="14"/>
        <v>0</v>
      </c>
      <c r="K64" s="369">
        <f t="shared" si="14"/>
        <v>0</v>
      </c>
      <c r="L64" s="368">
        <f>L35+L6</f>
        <v>0</v>
      </c>
      <c r="M64" s="310">
        <f t="shared" si="14"/>
        <v>0</v>
      </c>
      <c r="N64" s="264">
        <f t="shared" si="14"/>
        <v>0</v>
      </c>
      <c r="P64" s="113"/>
    </row>
    <row r="65" spans="2:14" s="69" customFormat="1" ht="15" thickBot="1" x14ac:dyDescent="0.4">
      <c r="B65" s="65"/>
      <c r="C65" s="66"/>
      <c r="D65" s="66"/>
      <c r="E65" s="66"/>
      <c r="F65" s="67"/>
      <c r="G65" s="68"/>
      <c r="H65" s="96"/>
      <c r="I65" s="96"/>
      <c r="J65" s="96"/>
      <c r="K65" s="96"/>
      <c r="L65" s="128"/>
      <c r="M65" s="96"/>
      <c r="N65" s="136"/>
    </row>
    <row r="66" spans="2:14" s="44" customFormat="1" ht="33.65" customHeight="1" thickBot="1" x14ac:dyDescent="0.4">
      <c r="B66" s="542" t="s">
        <v>175</v>
      </c>
      <c r="C66" s="544" t="s">
        <v>35</v>
      </c>
      <c r="D66" s="545"/>
      <c r="E66" s="545"/>
      <c r="F66" s="545"/>
      <c r="G66" s="546"/>
      <c r="H66" s="558" t="s">
        <v>36</v>
      </c>
      <c r="I66" s="558"/>
      <c r="J66" s="558"/>
      <c r="K66" s="558"/>
      <c r="L66" s="558"/>
      <c r="M66" s="598" t="s">
        <v>37</v>
      </c>
      <c r="N66" s="600" t="s">
        <v>38</v>
      </c>
    </row>
    <row r="67" spans="2:14" s="44" customFormat="1" ht="44" thickBot="1" x14ac:dyDescent="0.4">
      <c r="B67" s="543"/>
      <c r="C67" s="277" t="s">
        <v>88</v>
      </c>
      <c r="D67" s="278" t="s">
        <v>145</v>
      </c>
      <c r="E67" s="279" t="s">
        <v>156</v>
      </c>
      <c r="F67" s="280" t="s">
        <v>146</v>
      </c>
      <c r="G67" s="281" t="s">
        <v>155</v>
      </c>
      <c r="H67" s="89" t="s">
        <v>147</v>
      </c>
      <c r="I67" s="90" t="s">
        <v>39</v>
      </c>
      <c r="J67" s="90" t="s">
        <v>148</v>
      </c>
      <c r="K67" s="91" t="s">
        <v>149</v>
      </c>
      <c r="L67" s="127" t="s">
        <v>40</v>
      </c>
      <c r="M67" s="599"/>
      <c r="N67" s="601"/>
    </row>
    <row r="68" spans="2:14" s="44" customFormat="1" ht="15" thickBot="1" x14ac:dyDescent="0.4">
      <c r="B68" s="209" t="s">
        <v>100</v>
      </c>
      <c r="C68" s="446"/>
      <c r="D68" s="337">
        <f>D69+D78+D81</f>
        <v>0</v>
      </c>
      <c r="E68" s="337">
        <f>E69+E78+E81</f>
        <v>0</v>
      </c>
      <c r="F68" s="337">
        <f>F69+F78+F81</f>
        <v>0</v>
      </c>
      <c r="G68" s="338">
        <f t="shared" ref="G68:N68" si="15">G69+G78+G81</f>
        <v>0</v>
      </c>
      <c r="H68" s="339">
        <f t="shared" si="15"/>
        <v>0</v>
      </c>
      <c r="I68" s="337">
        <f t="shared" si="15"/>
        <v>0</v>
      </c>
      <c r="J68" s="337">
        <f t="shared" si="15"/>
        <v>0</v>
      </c>
      <c r="K68" s="337">
        <f t="shared" si="15"/>
        <v>0</v>
      </c>
      <c r="L68" s="448">
        <f t="shared" si="15"/>
        <v>0</v>
      </c>
      <c r="M68" s="274">
        <f t="shared" si="15"/>
        <v>0</v>
      </c>
      <c r="N68" s="274">
        <f t="shared" si="15"/>
        <v>0</v>
      </c>
    </row>
    <row r="69" spans="2:14" s="48" customFormat="1" ht="15" thickBot="1" x14ac:dyDescent="0.4">
      <c r="B69" s="275" t="s">
        <v>83</v>
      </c>
      <c r="C69" s="46"/>
      <c r="D69" s="292">
        <f>SUM(D70:D77)</f>
        <v>0</v>
      </c>
      <c r="E69" s="292">
        <f>SUM(E70:E77)</f>
        <v>0</v>
      </c>
      <c r="F69" s="292">
        <f>SUM(F70:F77)</f>
        <v>0</v>
      </c>
      <c r="G69" s="293">
        <f>SUM(G70:G77)</f>
        <v>0</v>
      </c>
      <c r="H69" s="47">
        <f t="shared" ref="H69:N69" si="16">SUM(H70:H77)</f>
        <v>0</v>
      </c>
      <c r="I69" s="292">
        <f t="shared" si="16"/>
        <v>0</v>
      </c>
      <c r="J69" s="292">
        <f t="shared" si="16"/>
        <v>0</v>
      </c>
      <c r="K69" s="292">
        <f t="shared" si="16"/>
        <v>0</v>
      </c>
      <c r="L69" s="323">
        <f t="shared" si="16"/>
        <v>0</v>
      </c>
      <c r="M69" s="251">
        <f t="shared" si="16"/>
        <v>0</v>
      </c>
      <c r="N69" s="447">
        <f t="shared" si="16"/>
        <v>0</v>
      </c>
    </row>
    <row r="70" spans="2:14" x14ac:dyDescent="0.35">
      <c r="B70" s="548" t="s">
        <v>166</v>
      </c>
      <c r="C70" s="386" t="s">
        <v>43</v>
      </c>
      <c r="D70" s="452"/>
      <c r="E70" s="613"/>
      <c r="F70" s="453"/>
      <c r="G70" s="606"/>
      <c r="H70" s="348"/>
      <c r="I70" s="97"/>
      <c r="J70" s="349"/>
      <c r="K70" s="349"/>
      <c r="L70" s="603">
        <f>SUM(H70:K70)+SUM(H71:K71)</f>
        <v>0</v>
      </c>
      <c r="M70" s="584"/>
      <c r="N70" s="585">
        <f>E70+G70+L70+M70</f>
        <v>0</v>
      </c>
    </row>
    <row r="71" spans="2:14" ht="14.5" customHeight="1" x14ac:dyDescent="0.35">
      <c r="B71" s="550"/>
      <c r="C71" s="53" t="s">
        <v>43</v>
      </c>
      <c r="D71" s="408"/>
      <c r="E71" s="514"/>
      <c r="F71" s="3"/>
      <c r="G71" s="573"/>
      <c r="H71" s="351"/>
      <c r="I71" s="99"/>
      <c r="J71" s="92"/>
      <c r="K71" s="92"/>
      <c r="L71" s="604"/>
      <c r="M71" s="584"/>
      <c r="N71" s="586"/>
    </row>
    <row r="72" spans="2:14" x14ac:dyDescent="0.35">
      <c r="B72" s="58" t="s">
        <v>113</v>
      </c>
      <c r="C72" s="49" t="s">
        <v>43</v>
      </c>
      <c r="D72" s="72"/>
      <c r="E72" s="72"/>
      <c r="F72" s="4"/>
      <c r="G72" s="410"/>
      <c r="H72" s="350"/>
      <c r="I72" s="98"/>
      <c r="J72" s="258"/>
      <c r="K72" s="258"/>
      <c r="L72" s="455">
        <f>+H72+I72+J72</f>
        <v>0</v>
      </c>
      <c r="M72" s="256"/>
      <c r="N72" s="138">
        <f>E72+G72+L72+M72</f>
        <v>0</v>
      </c>
    </row>
    <row r="73" spans="2:14" x14ac:dyDescent="0.35">
      <c r="B73" s="587" t="s">
        <v>114</v>
      </c>
      <c r="C73" s="49" t="s">
        <v>43</v>
      </c>
      <c r="D73" s="72"/>
      <c r="E73" s="525"/>
      <c r="F73" s="71"/>
      <c r="G73" s="535"/>
      <c r="H73" s="351"/>
      <c r="I73" s="99"/>
      <c r="J73" s="99"/>
      <c r="K73" s="100"/>
      <c r="L73" s="604">
        <f>SUM(H73:K73)+SUM(H74:K74)</f>
        <v>0</v>
      </c>
      <c r="M73" s="589"/>
      <c r="N73" s="591">
        <f>E73+G73+L73+M73</f>
        <v>0</v>
      </c>
    </row>
    <row r="74" spans="2:14" x14ac:dyDescent="0.35">
      <c r="B74" s="587"/>
      <c r="C74" s="49" t="s">
        <v>43</v>
      </c>
      <c r="D74" s="72"/>
      <c r="E74" s="513"/>
      <c r="F74" s="71"/>
      <c r="G74" s="537"/>
      <c r="H74" s="351"/>
      <c r="I74" s="99"/>
      <c r="J74" s="99"/>
      <c r="K74" s="99"/>
      <c r="L74" s="604"/>
      <c r="M74" s="590"/>
      <c r="N74" s="592"/>
    </row>
    <row r="75" spans="2:14" x14ac:dyDescent="0.35">
      <c r="B75" s="57" t="s">
        <v>115</v>
      </c>
      <c r="C75" s="49"/>
      <c r="D75" s="72"/>
      <c r="E75" s="72"/>
      <c r="F75" s="4"/>
      <c r="G75" s="410"/>
      <c r="H75" s="351"/>
      <c r="I75" s="99"/>
      <c r="J75" s="99"/>
      <c r="K75" s="99"/>
      <c r="L75" s="415">
        <f>+K75+J75+I75+H75</f>
        <v>0</v>
      </c>
      <c r="M75" s="256"/>
      <c r="N75" s="138">
        <f>E75+G75+L75+M75</f>
        <v>0</v>
      </c>
    </row>
    <row r="76" spans="2:14" x14ac:dyDescent="0.35">
      <c r="B76" s="52" t="s">
        <v>116</v>
      </c>
      <c r="C76" s="53"/>
      <c r="D76" s="73"/>
      <c r="E76" s="73"/>
      <c r="F76" s="5"/>
      <c r="G76" s="311"/>
      <c r="H76" s="351"/>
      <c r="I76" s="99"/>
      <c r="J76" s="99"/>
      <c r="K76" s="99"/>
      <c r="L76" s="415">
        <f>+K76+J76+I76+H76</f>
        <v>0</v>
      </c>
      <c r="M76" s="119"/>
      <c r="N76" s="138">
        <f t="shared" ref="N76:N77" si="17">E76+G76+L76+M76</f>
        <v>0</v>
      </c>
    </row>
    <row r="77" spans="2:14" ht="15" thickBot="1" x14ac:dyDescent="0.4">
      <c r="B77" s="449" t="s">
        <v>167</v>
      </c>
      <c r="C77" s="389"/>
      <c r="D77" s="390"/>
      <c r="E77" s="390"/>
      <c r="F77" s="426"/>
      <c r="G77" s="454"/>
      <c r="H77" s="352"/>
      <c r="I77" s="353"/>
      <c r="J77" s="353"/>
      <c r="K77" s="353"/>
      <c r="L77" s="416">
        <f>+K77+J77+I77+H77</f>
        <v>0</v>
      </c>
      <c r="M77" s="118"/>
      <c r="N77" s="138">
        <f t="shared" si="17"/>
        <v>0</v>
      </c>
    </row>
    <row r="78" spans="2:14" s="48" customFormat="1" ht="15" thickBot="1" x14ac:dyDescent="0.4">
      <c r="B78" s="45" t="s">
        <v>84</v>
      </c>
      <c r="C78" s="46"/>
      <c r="D78" s="61">
        <f t="shared" ref="D78:M78" si="18">SUM(D79:D80)</f>
        <v>0</v>
      </c>
      <c r="E78" s="61">
        <f t="shared" si="18"/>
        <v>0</v>
      </c>
      <c r="F78" s="61">
        <f t="shared" si="18"/>
        <v>0</v>
      </c>
      <c r="G78" s="315">
        <f t="shared" si="18"/>
        <v>0</v>
      </c>
      <c r="H78" s="61">
        <f t="shared" si="18"/>
        <v>0</v>
      </c>
      <c r="I78" s="61">
        <f t="shared" si="18"/>
        <v>0</v>
      </c>
      <c r="J78" s="61">
        <f t="shared" si="18"/>
        <v>0</v>
      </c>
      <c r="K78" s="61">
        <f t="shared" ref="K78" si="19">SUM(K79:K80)</f>
        <v>0</v>
      </c>
      <c r="L78" s="456">
        <f t="shared" si="18"/>
        <v>0</v>
      </c>
      <c r="M78" s="83">
        <f t="shared" si="18"/>
        <v>0</v>
      </c>
      <c r="N78" s="134">
        <f>SUM(N79:N80)</f>
        <v>0</v>
      </c>
    </row>
    <row r="79" spans="2:14" x14ac:dyDescent="0.35">
      <c r="B79" s="57" t="s">
        <v>117</v>
      </c>
      <c r="C79" s="49" t="s">
        <v>43</v>
      </c>
      <c r="D79" s="72"/>
      <c r="E79" s="72"/>
      <c r="F79" s="5"/>
      <c r="G79" s="311"/>
      <c r="H79" s="101"/>
      <c r="I79" s="102"/>
      <c r="J79" s="102"/>
      <c r="K79" s="102"/>
      <c r="L79" s="318">
        <f>SUM(H79:K79)</f>
        <v>0</v>
      </c>
      <c r="M79" s="457"/>
      <c r="N79" s="138">
        <f>E79+G79+L79+M79</f>
        <v>0</v>
      </c>
    </row>
    <row r="80" spans="2:14" ht="15" thickBot="1" x14ac:dyDescent="0.4">
      <c r="B80" s="57" t="s">
        <v>118</v>
      </c>
      <c r="C80" s="53"/>
      <c r="D80" s="73"/>
      <c r="E80" s="73"/>
      <c r="F80" s="5"/>
      <c r="G80" s="311"/>
      <c r="H80" s="306"/>
      <c r="I80" s="92"/>
      <c r="J80" s="92"/>
      <c r="K80" s="92"/>
      <c r="L80" s="325">
        <f>+K80+J80+I80+H80</f>
        <v>0</v>
      </c>
      <c r="M80" s="458"/>
      <c r="N80" s="138">
        <f>E80+G80+L80+M80</f>
        <v>0</v>
      </c>
    </row>
    <row r="81" spans="2:16" s="48" customFormat="1" ht="15" thickBot="1" x14ac:dyDescent="0.4">
      <c r="B81" s="45" t="s">
        <v>101</v>
      </c>
      <c r="C81" s="46"/>
      <c r="D81" s="61">
        <f>SUM(D82:D84)</f>
        <v>0</v>
      </c>
      <c r="E81" s="61">
        <f t="shared" ref="E81:M81" si="20">SUM(E82:E84)</f>
        <v>0</v>
      </c>
      <c r="F81" s="61">
        <f>SUM(F82:F84)</f>
        <v>0</v>
      </c>
      <c r="G81" s="315">
        <f t="shared" si="20"/>
        <v>0</v>
      </c>
      <c r="H81" s="61">
        <f t="shared" si="20"/>
        <v>0</v>
      </c>
      <c r="I81" s="61">
        <f t="shared" si="20"/>
        <v>0</v>
      </c>
      <c r="J81" s="61">
        <f t="shared" si="20"/>
        <v>0</v>
      </c>
      <c r="K81" s="61">
        <f t="shared" si="20"/>
        <v>0</v>
      </c>
      <c r="L81" s="456">
        <f t="shared" si="20"/>
        <v>0</v>
      </c>
      <c r="M81" s="83">
        <f t="shared" si="20"/>
        <v>0</v>
      </c>
      <c r="N81" s="139">
        <f>SUM(N82:N84)</f>
        <v>0</v>
      </c>
      <c r="O81" s="120"/>
    </row>
    <row r="82" spans="2:16" x14ac:dyDescent="0.35">
      <c r="B82" s="57" t="s">
        <v>119</v>
      </c>
      <c r="C82" s="459"/>
      <c r="D82" s="460"/>
      <c r="E82" s="460"/>
      <c r="F82" s="424"/>
      <c r="G82" s="461"/>
      <c r="H82" s="362"/>
      <c r="I82" s="349"/>
      <c r="J82" s="349"/>
      <c r="K82" s="349"/>
      <c r="L82" s="462">
        <f>+K82+J82+I82+H82</f>
        <v>0</v>
      </c>
      <c r="M82" s="457"/>
      <c r="N82" s="135">
        <f>+E82+G82+K82+L82</f>
        <v>0</v>
      </c>
      <c r="O82" s="112"/>
    </row>
    <row r="83" spans="2:16" x14ac:dyDescent="0.35">
      <c r="B83" s="57" t="s">
        <v>120</v>
      </c>
      <c r="C83" s="64"/>
      <c r="D83" s="55"/>
      <c r="E83" s="55"/>
      <c r="F83" s="5"/>
      <c r="G83" s="311"/>
      <c r="H83" s="363"/>
      <c r="I83" s="92"/>
      <c r="J83" s="92"/>
      <c r="K83" s="92"/>
      <c r="L83" s="415">
        <f>+K83+J83+I83+H83</f>
        <v>0</v>
      </c>
      <c r="M83" s="319"/>
      <c r="N83" s="132">
        <f t="shared" ref="N83:N84" si="21">+E83+G83+K83+L83</f>
        <v>0</v>
      </c>
      <c r="O83" s="112"/>
    </row>
    <row r="84" spans="2:16" ht="15" thickBot="1" x14ac:dyDescent="0.4">
      <c r="B84" s="58" t="s">
        <v>121</v>
      </c>
      <c r="C84" s="411"/>
      <c r="D84" s="412"/>
      <c r="E84" s="412"/>
      <c r="F84" s="413"/>
      <c r="G84" s="414"/>
      <c r="H84" s="360"/>
      <c r="I84" s="354"/>
      <c r="J84" s="354"/>
      <c r="K84" s="354"/>
      <c r="L84" s="416">
        <f>+K84+J84+I84+H84</f>
        <v>0</v>
      </c>
      <c r="M84" s="458"/>
      <c r="N84" s="379">
        <f t="shared" si="21"/>
        <v>0</v>
      </c>
      <c r="O84" s="112"/>
    </row>
    <row r="85" spans="2:16" s="48" customFormat="1" ht="15" thickBot="1" x14ac:dyDescent="0.4">
      <c r="B85" s="166" t="s">
        <v>38</v>
      </c>
      <c r="C85" s="372"/>
      <c r="D85" s="374">
        <f>D68</f>
        <v>0</v>
      </c>
      <c r="E85" s="374">
        <f>E68</f>
        <v>0</v>
      </c>
      <c r="F85" s="374">
        <f>F68</f>
        <v>0</v>
      </c>
      <c r="G85" s="375">
        <f t="shared" ref="G85:N85" si="22">G68</f>
        <v>0</v>
      </c>
      <c r="H85" s="378">
        <f t="shared" si="22"/>
        <v>0</v>
      </c>
      <c r="I85" s="374">
        <f t="shared" si="22"/>
        <v>0</v>
      </c>
      <c r="J85" s="374">
        <f t="shared" si="22"/>
        <v>0</v>
      </c>
      <c r="K85" s="374">
        <f t="shared" si="22"/>
        <v>0</v>
      </c>
      <c r="L85" s="375">
        <f t="shared" si="22"/>
        <v>0</v>
      </c>
      <c r="M85" s="270">
        <f t="shared" si="22"/>
        <v>0</v>
      </c>
      <c r="N85" s="270">
        <f t="shared" si="22"/>
        <v>0</v>
      </c>
      <c r="P85" s="113"/>
    </row>
    <row r="86" spans="2:16" s="48" customFormat="1" ht="15" thickBot="1" x14ac:dyDescent="0.4">
      <c r="B86" s="75"/>
      <c r="C86" s="76"/>
      <c r="D86" s="76"/>
      <c r="E86" s="76"/>
      <c r="F86" s="77"/>
      <c r="G86" s="78"/>
      <c r="H86" s="103"/>
      <c r="I86" s="103"/>
      <c r="J86" s="103"/>
      <c r="K86" s="103"/>
      <c r="L86" s="129"/>
      <c r="M86" s="103"/>
      <c r="N86" s="140"/>
    </row>
    <row r="87" spans="2:16" s="79" customFormat="1" ht="15" thickBot="1" x14ac:dyDescent="0.4">
      <c r="B87" s="542" t="s">
        <v>174</v>
      </c>
      <c r="C87" s="544" t="s">
        <v>35</v>
      </c>
      <c r="D87" s="545"/>
      <c r="E87" s="545"/>
      <c r="F87" s="545"/>
      <c r="G87" s="546"/>
      <c r="H87" s="557" t="s">
        <v>36</v>
      </c>
      <c r="I87" s="558"/>
      <c r="J87" s="558"/>
      <c r="K87" s="558"/>
      <c r="L87" s="558"/>
      <c r="M87" s="598" t="s">
        <v>37</v>
      </c>
      <c r="N87" s="600" t="s">
        <v>38</v>
      </c>
    </row>
    <row r="88" spans="2:16" s="79" customFormat="1" ht="44" thickBot="1" x14ac:dyDescent="0.4">
      <c r="B88" s="595"/>
      <c r="C88" s="277" t="s">
        <v>88</v>
      </c>
      <c r="D88" s="278" t="s">
        <v>145</v>
      </c>
      <c r="E88" s="279" t="s">
        <v>156</v>
      </c>
      <c r="F88" s="280" t="s">
        <v>146</v>
      </c>
      <c r="G88" s="281" t="s">
        <v>155</v>
      </c>
      <c r="H88" s="89" t="s">
        <v>147</v>
      </c>
      <c r="I88" s="90" t="s">
        <v>39</v>
      </c>
      <c r="J88" s="90" t="s">
        <v>148</v>
      </c>
      <c r="K88" s="91" t="s">
        <v>149</v>
      </c>
      <c r="L88" s="127" t="s">
        <v>40</v>
      </c>
      <c r="M88" s="599"/>
      <c r="N88" s="601"/>
    </row>
    <row r="89" spans="2:16" s="79" customFormat="1" ht="15" thickBot="1" x14ac:dyDescent="0.4">
      <c r="B89" s="272" t="s">
        <v>102</v>
      </c>
      <c r="C89" s="340"/>
      <c r="D89" s="290">
        <f>D90+D95</f>
        <v>0</v>
      </c>
      <c r="E89" s="290">
        <f t="shared" ref="E89:N89" si="23">E90+E95</f>
        <v>0</v>
      </c>
      <c r="F89" s="290">
        <f>F90+F95</f>
        <v>0</v>
      </c>
      <c r="G89" s="291">
        <f t="shared" si="23"/>
        <v>0</v>
      </c>
      <c r="H89" s="289">
        <f t="shared" si="23"/>
        <v>0</v>
      </c>
      <c r="I89" s="290">
        <f t="shared" si="23"/>
        <v>0</v>
      </c>
      <c r="J89" s="290">
        <f t="shared" si="23"/>
        <v>0</v>
      </c>
      <c r="K89" s="290">
        <f t="shared" si="23"/>
        <v>0</v>
      </c>
      <c r="L89" s="291">
        <f t="shared" si="23"/>
        <v>0</v>
      </c>
      <c r="M89" s="341">
        <f t="shared" si="23"/>
        <v>0</v>
      </c>
      <c r="N89" s="262">
        <f t="shared" si="23"/>
        <v>0</v>
      </c>
    </row>
    <row r="90" spans="2:16" s="48" customFormat="1" ht="15" thickBot="1" x14ac:dyDescent="0.4">
      <c r="B90" s="275" t="s">
        <v>103</v>
      </c>
      <c r="C90" s="46"/>
      <c r="D90" s="292">
        <f>SUM(D91:D94)</f>
        <v>0</v>
      </c>
      <c r="E90" s="292">
        <f>SUM(E91:E94)</f>
        <v>0</v>
      </c>
      <c r="F90" s="292">
        <f>SUM(F91:F94)</f>
        <v>0</v>
      </c>
      <c r="G90" s="293">
        <f>SUM(G91:G94)</f>
        <v>0</v>
      </c>
      <c r="H90" s="47">
        <f t="shared" ref="H90:L90" si="24">SUM(H91:H94)</f>
        <v>0</v>
      </c>
      <c r="I90" s="292">
        <f t="shared" si="24"/>
        <v>0</v>
      </c>
      <c r="J90" s="292">
        <f t="shared" si="24"/>
        <v>0</v>
      </c>
      <c r="K90" s="292">
        <f t="shared" si="24"/>
        <v>0</v>
      </c>
      <c r="L90" s="323">
        <f t="shared" si="24"/>
        <v>0</v>
      </c>
      <c r="M90" s="251">
        <f>SUM(M91:M94)</f>
        <v>0</v>
      </c>
      <c r="N90" s="263">
        <f>SUM(N91:N94)</f>
        <v>0</v>
      </c>
    </row>
    <row r="91" spans="2:16" x14ac:dyDescent="0.35">
      <c r="B91" s="548" t="s">
        <v>168</v>
      </c>
      <c r="C91" s="49" t="s">
        <v>43</v>
      </c>
      <c r="D91" s="72"/>
      <c r="E91" s="524"/>
      <c r="F91" s="380"/>
      <c r="G91" s="615"/>
      <c r="H91" s="398"/>
      <c r="I91" s="358"/>
      <c r="J91" s="358"/>
      <c r="K91" s="358"/>
      <c r="L91" s="603">
        <f>SUM(H91:K91)+SUM(H92:K92)+SUM(H93:K93)</f>
        <v>0</v>
      </c>
      <c r="M91" s="530"/>
      <c r="N91" s="578">
        <f>+E91+G91+I91+H91</f>
        <v>0</v>
      </c>
    </row>
    <row r="92" spans="2:16" x14ac:dyDescent="0.35">
      <c r="B92" s="549"/>
      <c r="C92" s="49" t="s">
        <v>43</v>
      </c>
      <c r="D92" s="72"/>
      <c r="E92" s="524"/>
      <c r="F92" s="80"/>
      <c r="G92" s="615"/>
      <c r="H92" s="399"/>
      <c r="I92" s="105"/>
      <c r="J92" s="105"/>
      <c r="K92" s="105"/>
      <c r="L92" s="604"/>
      <c r="M92" s="531"/>
      <c r="N92" s="579"/>
    </row>
    <row r="93" spans="2:16" x14ac:dyDescent="0.35">
      <c r="B93" s="550"/>
      <c r="C93" s="49" t="s">
        <v>43</v>
      </c>
      <c r="D93" s="72"/>
      <c r="E93" s="513"/>
      <c r="F93" s="80"/>
      <c r="G93" s="616"/>
      <c r="H93" s="399"/>
      <c r="I93" s="105"/>
      <c r="J93" s="105"/>
      <c r="K93" s="105"/>
      <c r="L93" s="604"/>
      <c r="M93" s="532"/>
      <c r="N93" s="580"/>
    </row>
    <row r="94" spans="2:16" ht="15" thickBot="1" x14ac:dyDescent="0.4">
      <c r="B94" s="54" t="s">
        <v>169</v>
      </c>
      <c r="C94" s="49" t="s">
        <v>43</v>
      </c>
      <c r="D94" s="72"/>
      <c r="E94" s="72"/>
      <c r="F94" s="80"/>
      <c r="G94" s="381"/>
      <c r="H94" s="403"/>
      <c r="I94" s="404"/>
      <c r="J94" s="404"/>
      <c r="K94" s="404"/>
      <c r="L94" s="405">
        <f>+K94+J94+I94+H94</f>
        <v>0</v>
      </c>
      <c r="M94" s="142"/>
      <c r="N94" s="143">
        <f>+E94+M94+L94+G94</f>
        <v>0</v>
      </c>
    </row>
    <row r="95" spans="2:16" s="48" customFormat="1" ht="15" thickBot="1" x14ac:dyDescent="0.4">
      <c r="B95" s="45" t="s">
        <v>104</v>
      </c>
      <c r="C95" s="46"/>
      <c r="D95" s="122">
        <f t="shared" ref="D95:M95" si="25">SUM(D96:D100)</f>
        <v>0</v>
      </c>
      <c r="E95" s="122">
        <f t="shared" si="25"/>
        <v>0</v>
      </c>
      <c r="F95" s="122">
        <f t="shared" si="25"/>
        <v>0</v>
      </c>
      <c r="G95" s="266">
        <f t="shared" si="25"/>
        <v>0</v>
      </c>
      <c r="H95" s="47">
        <f t="shared" si="25"/>
        <v>0</v>
      </c>
      <c r="I95" s="292">
        <f t="shared" si="25"/>
        <v>0</v>
      </c>
      <c r="J95" s="292">
        <f t="shared" si="25"/>
        <v>0</v>
      </c>
      <c r="K95" s="292">
        <f t="shared" ref="K95" si="26">SUM(K96:K100)</f>
        <v>0</v>
      </c>
      <c r="L95" s="323">
        <f t="shared" si="25"/>
        <v>0</v>
      </c>
      <c r="M95" s="266">
        <f t="shared" si="25"/>
        <v>0</v>
      </c>
      <c r="N95" s="263">
        <f>SUM(N96:N100)</f>
        <v>0</v>
      </c>
    </row>
    <row r="96" spans="2:16" ht="14.5" customHeight="1" x14ac:dyDescent="0.35">
      <c r="B96" s="548" t="s">
        <v>170</v>
      </c>
      <c r="C96" s="72" t="s">
        <v>43</v>
      </c>
      <c r="D96" s="72"/>
      <c r="E96" s="523"/>
      <c r="F96" s="33"/>
      <c r="G96" s="588"/>
      <c r="H96" s="398"/>
      <c r="I96" s="358"/>
      <c r="J96" s="358"/>
      <c r="K96" s="358"/>
      <c r="L96" s="614">
        <f>SUM(K96)</f>
        <v>0</v>
      </c>
      <c r="M96" s="530"/>
      <c r="N96" s="578">
        <f>+E96+M96+L96+G96</f>
        <v>0</v>
      </c>
    </row>
    <row r="97" spans="2:16" x14ac:dyDescent="0.35">
      <c r="B97" s="549"/>
      <c r="C97" s="72" t="s">
        <v>43</v>
      </c>
      <c r="D97" s="72"/>
      <c r="E97" s="524"/>
      <c r="F97" s="82"/>
      <c r="G97" s="605"/>
      <c r="H97" s="399"/>
      <c r="I97" s="105"/>
      <c r="J97" s="105"/>
      <c r="K97" s="105"/>
      <c r="L97" s="594"/>
      <c r="M97" s="531"/>
      <c r="N97" s="579"/>
    </row>
    <row r="98" spans="2:16" x14ac:dyDescent="0.35">
      <c r="B98" s="549"/>
      <c r="C98" s="72" t="s">
        <v>43</v>
      </c>
      <c r="D98" s="72"/>
      <c r="E98" s="524"/>
      <c r="F98" s="80"/>
      <c r="G98" s="605"/>
      <c r="H98" s="399"/>
      <c r="I98" s="105"/>
      <c r="J98" s="105"/>
      <c r="K98" s="105"/>
      <c r="L98" s="594"/>
      <c r="M98" s="531"/>
      <c r="N98" s="579"/>
    </row>
    <row r="99" spans="2:16" x14ac:dyDescent="0.35">
      <c r="B99" s="550"/>
      <c r="C99" s="72"/>
      <c r="D99" s="72"/>
      <c r="E99" s="513"/>
      <c r="F99" s="80"/>
      <c r="G99" s="560"/>
      <c r="H99" s="399"/>
      <c r="I99" s="105"/>
      <c r="J99" s="105"/>
      <c r="K99" s="105"/>
      <c r="L99" s="594"/>
      <c r="M99" s="532"/>
      <c r="N99" s="580"/>
    </row>
    <row r="100" spans="2:16" ht="15" thickBot="1" x14ac:dyDescent="0.4">
      <c r="B100" s="54" t="s">
        <v>171</v>
      </c>
      <c r="C100" s="383"/>
      <c r="D100" s="384"/>
      <c r="E100" s="384"/>
      <c r="F100" s="153"/>
      <c r="G100" s="385"/>
      <c r="H100" s="403"/>
      <c r="I100" s="404"/>
      <c r="J100" s="404"/>
      <c r="K100" s="404"/>
      <c r="L100" s="405"/>
      <c r="M100" s="142"/>
      <c r="N100" s="143">
        <f>+E100+M100+L100+G100</f>
        <v>0</v>
      </c>
    </row>
    <row r="101" spans="2:16" s="48" customFormat="1" ht="15" thickBot="1" x14ac:dyDescent="0.4">
      <c r="B101" s="166" t="s">
        <v>38</v>
      </c>
      <c r="C101" s="372"/>
      <c r="D101" s="373">
        <f>SUM(D96:D100)</f>
        <v>0</v>
      </c>
      <c r="E101" s="373">
        <f t="shared" ref="E101:M101" si="27">E90+E95</f>
        <v>0</v>
      </c>
      <c r="F101" s="373">
        <f>SUM(F96:F100)</f>
        <v>0</v>
      </c>
      <c r="G101" s="397">
        <f t="shared" si="27"/>
        <v>0</v>
      </c>
      <c r="H101" s="372">
        <f t="shared" si="27"/>
        <v>0</v>
      </c>
      <c r="I101" s="373">
        <f t="shared" si="27"/>
        <v>0</v>
      </c>
      <c r="J101" s="373">
        <f t="shared" si="27"/>
        <v>0</v>
      </c>
      <c r="K101" s="373">
        <f t="shared" si="27"/>
        <v>0</v>
      </c>
      <c r="L101" s="397">
        <f t="shared" si="27"/>
        <v>0</v>
      </c>
      <c r="M101" s="186">
        <f t="shared" si="27"/>
        <v>0</v>
      </c>
      <c r="N101" s="463">
        <f>+N95+N90</f>
        <v>0</v>
      </c>
      <c r="P101" s="113"/>
    </row>
    <row r="102" spans="2:16" ht="15" customHeight="1" thickBot="1" x14ac:dyDescent="0.4">
      <c r="B102" s="84"/>
      <c r="H102" s="88"/>
      <c r="I102" s="88"/>
      <c r="J102" s="88"/>
      <c r="K102" s="88"/>
      <c r="L102" s="126"/>
      <c r="M102" s="88"/>
      <c r="N102" s="131"/>
      <c r="O102" s="464"/>
    </row>
    <row r="103" spans="2:16" s="44" customFormat="1" ht="25.5" customHeight="1" thickBot="1" x14ac:dyDescent="0.4">
      <c r="B103" s="542" t="s">
        <v>69</v>
      </c>
      <c r="C103" s="545" t="s">
        <v>35</v>
      </c>
      <c r="D103" s="545"/>
      <c r="E103" s="545"/>
      <c r="F103" s="545"/>
      <c r="G103" s="546"/>
      <c r="H103" s="557" t="s">
        <v>36</v>
      </c>
      <c r="I103" s="558"/>
      <c r="J103" s="558"/>
      <c r="K103" s="558"/>
      <c r="L103" s="559"/>
      <c r="M103" s="598" t="s">
        <v>37</v>
      </c>
      <c r="N103" s="600" t="s">
        <v>38</v>
      </c>
      <c r="O103" s="465"/>
    </row>
    <row r="104" spans="2:16" s="44" customFormat="1" ht="45.65" customHeight="1" thickBot="1" x14ac:dyDescent="0.4">
      <c r="B104" s="612"/>
      <c r="C104" s="277" t="s">
        <v>88</v>
      </c>
      <c r="D104" s="278" t="s">
        <v>145</v>
      </c>
      <c r="E104" s="279" t="s">
        <v>156</v>
      </c>
      <c r="F104" s="280" t="s">
        <v>146</v>
      </c>
      <c r="G104" s="281" t="s">
        <v>155</v>
      </c>
      <c r="H104" s="123" t="s">
        <v>147</v>
      </c>
      <c r="I104" s="124" t="s">
        <v>39</v>
      </c>
      <c r="J104" s="124" t="s">
        <v>148</v>
      </c>
      <c r="K104" s="91" t="s">
        <v>149</v>
      </c>
      <c r="L104" s="127" t="s">
        <v>40</v>
      </c>
      <c r="M104" s="599"/>
      <c r="N104" s="601"/>
      <c r="O104" s="465"/>
    </row>
    <row r="105" spans="2:16" x14ac:dyDescent="0.35">
      <c r="B105" s="570" t="s">
        <v>70</v>
      </c>
      <c r="C105" s="386" t="s">
        <v>43</v>
      </c>
      <c r="D105" s="452"/>
      <c r="E105" s="613"/>
      <c r="F105" s="393"/>
      <c r="G105" s="606"/>
      <c r="H105" s="398"/>
      <c r="I105" s="358"/>
      <c r="J105" s="358"/>
      <c r="K105" s="358"/>
      <c r="L105" s="607">
        <f>+H105+H106+H107+H108+I105+I106+I107+I108+J105+J106+J107+J108+K105+K106+K107+K108</f>
        <v>0</v>
      </c>
      <c r="M105" s="581"/>
      <c r="N105" s="578">
        <f>+E105+G105+L105+M105</f>
        <v>0</v>
      </c>
    </row>
    <row r="106" spans="2:16" x14ac:dyDescent="0.35">
      <c r="B106" s="571"/>
      <c r="C106" s="53" t="s">
        <v>43</v>
      </c>
      <c r="D106" s="408"/>
      <c r="E106" s="514"/>
      <c r="F106" s="82"/>
      <c r="G106" s="573"/>
      <c r="H106" s="399"/>
      <c r="I106" s="105"/>
      <c r="J106" s="105"/>
      <c r="K106" s="105"/>
      <c r="L106" s="575"/>
      <c r="M106" s="582"/>
      <c r="N106" s="579"/>
    </row>
    <row r="107" spans="2:16" x14ac:dyDescent="0.35">
      <c r="B107" s="571"/>
      <c r="C107" s="53" t="s">
        <v>43</v>
      </c>
      <c r="D107" s="408"/>
      <c r="E107" s="514"/>
      <c r="F107" s="82"/>
      <c r="G107" s="573"/>
      <c r="H107" s="399"/>
      <c r="I107" s="105"/>
      <c r="J107" s="105"/>
      <c r="K107" s="105"/>
      <c r="L107" s="575"/>
      <c r="M107" s="582"/>
      <c r="N107" s="579"/>
    </row>
    <row r="108" spans="2:16" x14ac:dyDescent="0.35">
      <c r="B108" s="572"/>
      <c r="C108" s="53" t="s">
        <v>43</v>
      </c>
      <c r="D108" s="408"/>
      <c r="E108" s="514"/>
      <c r="F108" s="82"/>
      <c r="G108" s="573"/>
      <c r="H108" s="399"/>
      <c r="I108" s="105"/>
      <c r="J108" s="105"/>
      <c r="K108" s="105"/>
      <c r="L108" s="575"/>
      <c r="M108" s="583"/>
      <c r="N108" s="580"/>
    </row>
    <row r="109" spans="2:16" x14ac:dyDescent="0.35">
      <c r="B109" s="409" t="s">
        <v>71</v>
      </c>
      <c r="C109" s="53" t="s">
        <v>43</v>
      </c>
      <c r="D109" s="408"/>
      <c r="E109" s="408"/>
      <c r="F109" s="3"/>
      <c r="G109" s="311"/>
      <c r="H109" s="363"/>
      <c r="I109" s="92"/>
      <c r="J109" s="92"/>
      <c r="K109" s="92"/>
      <c r="L109" s="415">
        <f>+H109+I109+J109+K109</f>
        <v>0</v>
      </c>
      <c r="M109" s="243"/>
      <c r="N109" s="138">
        <f>+E109+G109+L109+M109</f>
        <v>0</v>
      </c>
    </row>
    <row r="110" spans="2:16" ht="15" thickBot="1" x14ac:dyDescent="0.4">
      <c r="B110" s="409" t="s">
        <v>72</v>
      </c>
      <c r="C110" s="411"/>
      <c r="D110" s="466"/>
      <c r="E110" s="466"/>
      <c r="F110" s="423"/>
      <c r="G110" s="414"/>
      <c r="H110" s="360"/>
      <c r="I110" s="354"/>
      <c r="J110" s="354"/>
      <c r="K110" s="354"/>
      <c r="L110" s="416">
        <f>+K110+J110+I110+H110</f>
        <v>0</v>
      </c>
      <c r="M110" s="119"/>
      <c r="N110" s="138">
        <f>+E110+G110+L110+M110</f>
        <v>0</v>
      </c>
    </row>
    <row r="111" spans="2:16" s="48" customFormat="1" ht="15" thickBot="1" x14ac:dyDescent="0.4">
      <c r="B111" s="166" t="s">
        <v>38</v>
      </c>
      <c r="C111" s="372"/>
      <c r="D111" s="373">
        <f>SUM(D105:D110)</f>
        <v>0</v>
      </c>
      <c r="E111" s="373">
        <f t="shared" ref="E111:N111" si="28">SUM(E105:E110)</f>
        <v>0</v>
      </c>
      <c r="F111" s="373">
        <f>SUM(F105:F110)</f>
        <v>0</v>
      </c>
      <c r="G111" s="397">
        <f t="shared" si="28"/>
        <v>0</v>
      </c>
      <c r="H111" s="372">
        <f t="shared" si="28"/>
        <v>0</v>
      </c>
      <c r="I111" s="373">
        <f t="shared" si="28"/>
        <v>0</v>
      </c>
      <c r="J111" s="373">
        <f t="shared" si="28"/>
        <v>0</v>
      </c>
      <c r="K111" s="373">
        <f t="shared" si="28"/>
        <v>0</v>
      </c>
      <c r="L111" s="397">
        <f t="shared" si="28"/>
        <v>0</v>
      </c>
      <c r="M111" s="186">
        <f t="shared" si="28"/>
        <v>0</v>
      </c>
      <c r="N111" s="186">
        <f t="shared" si="28"/>
        <v>0</v>
      </c>
    </row>
    <row r="112" spans="2:16" ht="15" thickBot="1" x14ac:dyDescent="0.4">
      <c r="H112" s="88"/>
      <c r="I112" s="88"/>
      <c r="J112" s="88"/>
      <c r="K112" s="88"/>
      <c r="L112" s="126"/>
      <c r="M112" s="88"/>
      <c r="N112" s="131"/>
    </row>
    <row r="113" spans="2:17" ht="28" customHeight="1" thickBot="1" x14ac:dyDescent="0.4">
      <c r="B113" s="166" t="s">
        <v>3</v>
      </c>
      <c r="C113" s="372"/>
      <c r="D113" s="374">
        <f>D64+D85+D101+D111</f>
        <v>0</v>
      </c>
      <c r="E113" s="373">
        <f t="shared" ref="E113:I113" si="29">E64+E85+E101+E111</f>
        <v>0</v>
      </c>
      <c r="F113" s="374">
        <f>F64+F85+F101+F111</f>
        <v>0</v>
      </c>
      <c r="G113" s="397">
        <f t="shared" si="29"/>
        <v>0</v>
      </c>
      <c r="H113" s="378">
        <f>H64+H85+H101+H111</f>
        <v>0</v>
      </c>
      <c r="I113" s="373">
        <f t="shared" si="29"/>
        <v>0</v>
      </c>
      <c r="J113" s="374">
        <f>+J111+J101+J85+J64</f>
        <v>0</v>
      </c>
      <c r="K113" s="374">
        <f>+K111+K101+K85+K64</f>
        <v>0</v>
      </c>
      <c r="L113" s="375">
        <f>+L111+L101+L85+L64</f>
        <v>0</v>
      </c>
      <c r="M113" s="269">
        <f>+M111+M101+M85+M64</f>
        <v>0</v>
      </c>
      <c r="N113" s="270">
        <f>+N64+N85+N101+N111</f>
        <v>0</v>
      </c>
      <c r="P113" s="112"/>
      <c r="Q113" s="112"/>
    </row>
    <row r="114" spans="2:17" x14ac:dyDescent="0.35">
      <c r="H114" s="88"/>
      <c r="I114" s="88"/>
      <c r="J114" s="88"/>
      <c r="K114" s="88"/>
      <c r="L114" s="126"/>
      <c r="M114" s="88"/>
      <c r="N114" s="131"/>
    </row>
    <row r="115" spans="2:17" ht="16.5" x14ac:dyDescent="0.35">
      <c r="B115" t="s">
        <v>153</v>
      </c>
      <c r="H115" s="88"/>
      <c r="I115" s="88"/>
      <c r="J115" s="88"/>
      <c r="K115" s="88"/>
      <c r="L115" s="126"/>
      <c r="M115" s="88"/>
      <c r="N115" s="131"/>
    </row>
    <row r="116" spans="2:17" ht="16.5" x14ac:dyDescent="0.35">
      <c r="B116" t="s">
        <v>150</v>
      </c>
      <c r="H116" s="88"/>
      <c r="I116" s="88"/>
      <c r="J116" s="88"/>
      <c r="K116" s="88"/>
      <c r="L116" s="126"/>
      <c r="M116" s="88"/>
      <c r="N116" s="131"/>
    </row>
    <row r="117" spans="2:17" ht="16.5" x14ac:dyDescent="0.35">
      <c r="B117" t="s">
        <v>151</v>
      </c>
      <c r="C117"/>
      <c r="D117"/>
      <c r="E117"/>
      <c r="F117"/>
      <c r="G117"/>
      <c r="H117" s="107"/>
      <c r="I117" s="108"/>
      <c r="J117" s="107"/>
      <c r="K117" s="107"/>
      <c r="L117" s="126"/>
      <c r="M117" s="88"/>
      <c r="N117" s="131"/>
    </row>
    <row r="118" spans="2:17" ht="16.5" x14ac:dyDescent="0.35">
      <c r="B118" t="s">
        <v>152</v>
      </c>
      <c r="C118"/>
      <c r="D118"/>
      <c r="E118"/>
      <c r="F118"/>
      <c r="G118"/>
      <c r="H118" s="107"/>
      <c r="I118" s="88"/>
      <c r="J118" s="107"/>
      <c r="K118" s="107"/>
      <c r="L118" s="126"/>
      <c r="M118" s="88"/>
      <c r="N118" s="131"/>
    </row>
    <row r="119" spans="2:17" x14ac:dyDescent="0.35">
      <c r="C119"/>
      <c r="D119"/>
      <c r="E119"/>
      <c r="F119"/>
      <c r="G119"/>
      <c r="H119" s="107"/>
      <c r="I119" s="88"/>
      <c r="J119" s="107"/>
      <c r="K119" s="107"/>
      <c r="L119" s="126"/>
      <c r="M119" s="88"/>
      <c r="N119" s="131"/>
    </row>
    <row r="120" spans="2:17" x14ac:dyDescent="0.35">
      <c r="H120" s="88"/>
      <c r="I120" s="88"/>
      <c r="J120" s="88"/>
      <c r="K120" s="88"/>
      <c r="L120" s="126"/>
      <c r="M120" s="88"/>
      <c r="N120" s="131"/>
    </row>
    <row r="121" spans="2:17" x14ac:dyDescent="0.35">
      <c r="H121" s="88"/>
      <c r="I121" s="88"/>
      <c r="J121" s="88"/>
      <c r="K121" s="88"/>
      <c r="L121" s="126"/>
      <c r="M121" s="88"/>
      <c r="N121" s="131"/>
    </row>
    <row r="122" spans="2:17" x14ac:dyDescent="0.35">
      <c r="H122" s="88"/>
      <c r="I122" s="88"/>
      <c r="J122" s="88"/>
      <c r="K122" s="88"/>
      <c r="L122" s="126"/>
      <c r="M122" s="88"/>
      <c r="N122" s="131"/>
    </row>
    <row r="123" spans="2:17" x14ac:dyDescent="0.35">
      <c r="H123" s="88"/>
      <c r="I123" s="88"/>
      <c r="J123" s="88"/>
      <c r="K123" s="88"/>
      <c r="L123" s="126"/>
      <c r="M123" s="88"/>
      <c r="N123" s="131"/>
    </row>
    <row r="124" spans="2:17" x14ac:dyDescent="0.35">
      <c r="H124" s="88"/>
      <c r="I124" s="88"/>
      <c r="J124" s="88"/>
      <c r="K124" s="88"/>
      <c r="L124" s="126"/>
      <c r="M124" s="88"/>
      <c r="N124" s="131"/>
    </row>
    <row r="125" spans="2:17" x14ac:dyDescent="0.35">
      <c r="H125" s="88"/>
      <c r="I125" s="88"/>
      <c r="J125" s="88"/>
      <c r="K125" s="88"/>
      <c r="L125" s="126"/>
      <c r="M125" s="88"/>
      <c r="N125" s="131"/>
    </row>
    <row r="126" spans="2:17" x14ac:dyDescent="0.35">
      <c r="H126" s="88"/>
      <c r="I126" s="88"/>
      <c r="J126" s="88"/>
      <c r="K126" s="88"/>
      <c r="L126" s="126"/>
      <c r="M126" s="88"/>
      <c r="N126" s="131"/>
    </row>
    <row r="127" spans="2:17" x14ac:dyDescent="0.35">
      <c r="H127" s="88"/>
      <c r="I127" s="88"/>
      <c r="J127" s="88"/>
      <c r="K127" s="88"/>
      <c r="L127" s="126"/>
      <c r="M127" s="88"/>
      <c r="N127" s="131"/>
    </row>
    <row r="128" spans="2:17" x14ac:dyDescent="0.35">
      <c r="H128" s="88"/>
      <c r="I128" s="88"/>
      <c r="J128" s="88"/>
      <c r="K128" s="88"/>
      <c r="L128" s="126"/>
      <c r="M128" s="88"/>
      <c r="N128" s="131"/>
    </row>
    <row r="129" spans="8:14" x14ac:dyDescent="0.35">
      <c r="H129" s="88"/>
      <c r="I129" s="88"/>
      <c r="J129" s="88"/>
      <c r="K129" s="88"/>
      <c r="L129" s="126"/>
      <c r="M129" s="88"/>
      <c r="N129" s="131"/>
    </row>
    <row r="130" spans="8:14" x14ac:dyDescent="0.35">
      <c r="H130" s="88"/>
      <c r="I130" s="88"/>
      <c r="J130" s="88"/>
      <c r="K130" s="88"/>
      <c r="L130" s="126"/>
      <c r="M130" s="88"/>
      <c r="N130" s="131"/>
    </row>
    <row r="131" spans="8:14" x14ac:dyDescent="0.35">
      <c r="H131" s="88"/>
      <c r="I131" s="88"/>
      <c r="J131" s="88"/>
      <c r="K131" s="88"/>
      <c r="L131" s="126"/>
      <c r="M131" s="88"/>
      <c r="N131" s="131"/>
    </row>
    <row r="132" spans="8:14" x14ac:dyDescent="0.35">
      <c r="H132" s="88"/>
      <c r="I132" s="88"/>
      <c r="J132" s="88"/>
      <c r="K132" s="88"/>
      <c r="L132" s="126"/>
      <c r="M132" s="88"/>
      <c r="N132" s="131"/>
    </row>
    <row r="133" spans="8:14" x14ac:dyDescent="0.35">
      <c r="H133" s="88"/>
      <c r="I133" s="88"/>
      <c r="J133" s="88"/>
      <c r="K133" s="88"/>
      <c r="L133" s="126"/>
      <c r="M133" s="88"/>
      <c r="N133" s="131"/>
    </row>
    <row r="134" spans="8:14" x14ac:dyDescent="0.35">
      <c r="H134" s="88"/>
      <c r="I134" s="88"/>
      <c r="J134" s="88"/>
      <c r="K134" s="88"/>
      <c r="L134" s="126"/>
      <c r="M134" s="88"/>
      <c r="N134" s="131"/>
    </row>
    <row r="135" spans="8:14" x14ac:dyDescent="0.35">
      <c r="H135" s="88"/>
      <c r="I135" s="88"/>
      <c r="J135" s="88"/>
      <c r="K135" s="88"/>
      <c r="L135" s="126"/>
      <c r="M135" s="88"/>
      <c r="N135" s="131"/>
    </row>
    <row r="136" spans="8:14" x14ac:dyDescent="0.35">
      <c r="H136" s="88"/>
      <c r="I136" s="88"/>
      <c r="J136" s="88"/>
      <c r="K136" s="88"/>
      <c r="L136" s="126"/>
      <c r="M136" s="88"/>
      <c r="N136" s="131"/>
    </row>
    <row r="137" spans="8:14" x14ac:dyDescent="0.35">
      <c r="H137" s="88"/>
      <c r="I137" s="88"/>
      <c r="J137" s="88"/>
      <c r="K137" s="88"/>
      <c r="L137" s="126"/>
      <c r="M137" s="88"/>
      <c r="N137" s="131"/>
    </row>
    <row r="138" spans="8:14" x14ac:dyDescent="0.35">
      <c r="H138" s="88"/>
      <c r="I138" s="88"/>
      <c r="J138" s="88"/>
      <c r="K138" s="88"/>
      <c r="L138" s="126"/>
      <c r="M138" s="88"/>
      <c r="N138" s="131"/>
    </row>
    <row r="139" spans="8:14" x14ac:dyDescent="0.35">
      <c r="H139" s="88"/>
      <c r="I139" s="88"/>
      <c r="J139" s="88"/>
      <c r="K139" s="88"/>
      <c r="L139" s="126"/>
      <c r="M139" s="88"/>
      <c r="N139" s="131"/>
    </row>
    <row r="140" spans="8:14" x14ac:dyDescent="0.35">
      <c r="H140" s="88"/>
      <c r="I140" s="88"/>
      <c r="J140" s="88"/>
      <c r="K140" s="88"/>
      <c r="L140" s="126"/>
      <c r="M140" s="88"/>
      <c r="N140" s="131"/>
    </row>
    <row r="141" spans="8:14" x14ac:dyDescent="0.35">
      <c r="H141" s="88"/>
      <c r="I141" s="88"/>
      <c r="J141" s="88"/>
      <c r="K141" s="88"/>
      <c r="L141" s="126"/>
      <c r="M141" s="88"/>
      <c r="N141" s="131"/>
    </row>
    <row r="142" spans="8:14" x14ac:dyDescent="0.35">
      <c r="H142" s="88"/>
      <c r="I142" s="88"/>
      <c r="J142" s="88"/>
      <c r="K142" s="88"/>
      <c r="L142" s="126"/>
      <c r="M142" s="88"/>
      <c r="N142" s="131"/>
    </row>
    <row r="143" spans="8:14" x14ac:dyDescent="0.35">
      <c r="H143" s="88"/>
      <c r="I143" s="88"/>
      <c r="J143" s="88"/>
      <c r="K143" s="88"/>
      <c r="L143" s="126"/>
      <c r="M143" s="88"/>
      <c r="N143" s="131"/>
    </row>
    <row r="144" spans="8:14" x14ac:dyDescent="0.35">
      <c r="H144" s="88"/>
      <c r="I144" s="88"/>
      <c r="J144" s="88"/>
      <c r="K144" s="88"/>
      <c r="L144" s="126"/>
      <c r="M144" s="88"/>
      <c r="N144" s="131"/>
    </row>
    <row r="145" spans="8:14" x14ac:dyDescent="0.35">
      <c r="H145" s="88"/>
      <c r="I145" s="88"/>
      <c r="J145" s="88"/>
      <c r="K145" s="88"/>
      <c r="L145" s="126"/>
      <c r="M145" s="88"/>
      <c r="N145" s="131"/>
    </row>
    <row r="146" spans="8:14" x14ac:dyDescent="0.35">
      <c r="H146" s="88"/>
      <c r="I146" s="88"/>
      <c r="J146" s="88"/>
      <c r="K146" s="88"/>
      <c r="L146" s="126"/>
      <c r="M146" s="88"/>
      <c r="N146" s="131"/>
    </row>
    <row r="147" spans="8:14" x14ac:dyDescent="0.35">
      <c r="H147" s="88"/>
      <c r="I147" s="88"/>
      <c r="J147" s="88"/>
      <c r="K147" s="88"/>
      <c r="L147" s="126"/>
      <c r="M147" s="88"/>
      <c r="N147" s="131"/>
    </row>
    <row r="148" spans="8:14" x14ac:dyDescent="0.35">
      <c r="H148" s="88"/>
      <c r="I148" s="88"/>
      <c r="J148" s="88"/>
      <c r="K148" s="88"/>
      <c r="L148" s="126"/>
      <c r="M148" s="88"/>
      <c r="N148" s="131"/>
    </row>
    <row r="149" spans="8:14" x14ac:dyDescent="0.35">
      <c r="H149" s="88"/>
      <c r="I149" s="88"/>
      <c r="J149" s="88"/>
      <c r="K149" s="88"/>
      <c r="L149" s="126"/>
      <c r="M149" s="88"/>
      <c r="N149" s="131"/>
    </row>
    <row r="150" spans="8:14" x14ac:dyDescent="0.35">
      <c r="H150" s="88"/>
      <c r="I150" s="88"/>
      <c r="J150" s="88"/>
      <c r="K150" s="88"/>
      <c r="L150" s="126"/>
      <c r="M150" s="88"/>
      <c r="N150" s="131"/>
    </row>
    <row r="151" spans="8:14" x14ac:dyDescent="0.35">
      <c r="H151" s="88"/>
      <c r="I151" s="88"/>
      <c r="J151" s="88"/>
      <c r="K151" s="88"/>
      <c r="L151" s="126"/>
      <c r="M151" s="88"/>
      <c r="N151" s="131"/>
    </row>
    <row r="152" spans="8:14" x14ac:dyDescent="0.35">
      <c r="H152" s="88"/>
      <c r="I152" s="88"/>
      <c r="J152" s="88"/>
      <c r="K152" s="88"/>
      <c r="L152" s="126"/>
      <c r="M152" s="88"/>
      <c r="N152" s="131"/>
    </row>
    <row r="153" spans="8:14" x14ac:dyDescent="0.35">
      <c r="H153" s="88"/>
      <c r="I153" s="88"/>
      <c r="J153" s="88"/>
      <c r="K153" s="88"/>
      <c r="L153" s="126"/>
      <c r="M153" s="88"/>
      <c r="N153" s="131"/>
    </row>
    <row r="154" spans="8:14" x14ac:dyDescent="0.35">
      <c r="H154" s="88"/>
      <c r="I154" s="88"/>
      <c r="J154" s="88"/>
      <c r="K154" s="88"/>
      <c r="L154" s="126"/>
      <c r="M154" s="88"/>
      <c r="N154" s="131"/>
    </row>
    <row r="155" spans="8:14" x14ac:dyDescent="0.35">
      <c r="H155" s="88"/>
      <c r="I155" s="88"/>
      <c r="J155" s="88"/>
      <c r="K155" s="88"/>
      <c r="L155" s="126"/>
      <c r="M155" s="88"/>
      <c r="N155" s="131"/>
    </row>
    <row r="156" spans="8:14" x14ac:dyDescent="0.35">
      <c r="H156" s="88"/>
      <c r="I156" s="88"/>
      <c r="J156" s="88"/>
      <c r="K156" s="88"/>
      <c r="L156" s="126"/>
      <c r="M156" s="88"/>
      <c r="N156" s="131"/>
    </row>
    <row r="157" spans="8:14" x14ac:dyDescent="0.35">
      <c r="H157" s="88"/>
      <c r="I157" s="88"/>
      <c r="J157" s="88"/>
      <c r="K157" s="88"/>
      <c r="L157" s="126"/>
      <c r="M157" s="88"/>
      <c r="N157" s="131"/>
    </row>
    <row r="158" spans="8:14" x14ac:dyDescent="0.35">
      <c r="H158" s="88"/>
      <c r="I158" s="88"/>
      <c r="J158" s="88"/>
      <c r="K158" s="88"/>
      <c r="L158" s="126"/>
      <c r="M158" s="88"/>
      <c r="N158" s="131"/>
    </row>
    <row r="159" spans="8:14" x14ac:dyDescent="0.35">
      <c r="H159" s="88"/>
      <c r="I159" s="88"/>
      <c r="J159" s="88"/>
      <c r="K159" s="88"/>
      <c r="L159" s="126"/>
      <c r="M159" s="88"/>
      <c r="N159" s="131"/>
    </row>
    <row r="160" spans="8:14" x14ac:dyDescent="0.35">
      <c r="H160" s="88"/>
      <c r="I160" s="88"/>
      <c r="J160" s="88"/>
      <c r="K160" s="88"/>
      <c r="L160" s="126"/>
      <c r="M160" s="88"/>
      <c r="N160" s="131"/>
    </row>
    <row r="161" spans="8:14" x14ac:dyDescent="0.35">
      <c r="H161" s="88"/>
      <c r="I161" s="88"/>
      <c r="J161" s="88"/>
      <c r="K161" s="88"/>
      <c r="L161" s="126"/>
      <c r="M161" s="88"/>
      <c r="N161" s="131"/>
    </row>
    <row r="162" spans="8:14" x14ac:dyDescent="0.35">
      <c r="H162" s="88"/>
      <c r="I162" s="88"/>
      <c r="J162" s="88"/>
      <c r="K162" s="88"/>
      <c r="L162" s="126"/>
      <c r="M162" s="88"/>
      <c r="N162" s="131"/>
    </row>
    <row r="163" spans="8:14" x14ac:dyDescent="0.35">
      <c r="H163" s="88"/>
      <c r="I163" s="88"/>
      <c r="J163" s="88"/>
      <c r="K163" s="88"/>
      <c r="L163" s="126"/>
      <c r="M163" s="88"/>
      <c r="N163" s="131"/>
    </row>
    <row r="164" spans="8:14" x14ac:dyDescent="0.35">
      <c r="H164" s="88"/>
      <c r="I164" s="88"/>
      <c r="J164" s="88"/>
      <c r="K164" s="88"/>
      <c r="L164" s="126"/>
      <c r="M164" s="88"/>
      <c r="N164" s="131"/>
    </row>
    <row r="165" spans="8:14" x14ac:dyDescent="0.35">
      <c r="H165" s="88"/>
      <c r="I165" s="88"/>
      <c r="J165" s="88"/>
      <c r="K165" s="88"/>
      <c r="L165" s="126"/>
      <c r="M165" s="88"/>
      <c r="N165" s="131"/>
    </row>
    <row r="166" spans="8:14" x14ac:dyDescent="0.35">
      <c r="H166" s="88"/>
      <c r="I166" s="88"/>
      <c r="J166" s="88"/>
      <c r="K166" s="88"/>
      <c r="L166" s="126"/>
      <c r="M166" s="88"/>
      <c r="N166" s="131"/>
    </row>
    <row r="167" spans="8:14" x14ac:dyDescent="0.35">
      <c r="H167" s="88"/>
      <c r="I167" s="88"/>
      <c r="J167" s="88"/>
      <c r="K167" s="88"/>
      <c r="L167" s="126"/>
      <c r="M167" s="88"/>
      <c r="N167" s="131"/>
    </row>
    <row r="168" spans="8:14" x14ac:dyDescent="0.35">
      <c r="H168" s="88"/>
      <c r="I168" s="88"/>
      <c r="J168" s="88"/>
      <c r="K168" s="88"/>
      <c r="L168" s="126"/>
      <c r="M168" s="88"/>
      <c r="N168" s="131"/>
    </row>
    <row r="169" spans="8:14" x14ac:dyDescent="0.35">
      <c r="H169" s="88"/>
      <c r="I169" s="88"/>
      <c r="J169" s="88"/>
      <c r="K169" s="88"/>
      <c r="L169" s="126"/>
      <c r="M169" s="88"/>
      <c r="N169" s="131"/>
    </row>
    <row r="170" spans="8:14" x14ac:dyDescent="0.35">
      <c r="H170" s="88"/>
      <c r="I170" s="88"/>
      <c r="J170" s="88"/>
      <c r="K170" s="88"/>
      <c r="L170" s="126"/>
      <c r="M170" s="88"/>
      <c r="N170" s="131"/>
    </row>
    <row r="171" spans="8:14" x14ac:dyDescent="0.35">
      <c r="H171" s="88"/>
      <c r="I171" s="88"/>
      <c r="J171" s="88"/>
      <c r="K171" s="88"/>
      <c r="L171" s="126"/>
      <c r="M171" s="88"/>
      <c r="N171" s="131"/>
    </row>
    <row r="172" spans="8:14" x14ac:dyDescent="0.35">
      <c r="H172" s="88"/>
      <c r="I172" s="88"/>
      <c r="J172" s="88"/>
      <c r="K172" s="88"/>
      <c r="L172" s="126"/>
      <c r="M172" s="88"/>
      <c r="N172" s="131"/>
    </row>
    <row r="173" spans="8:14" x14ac:dyDescent="0.35">
      <c r="H173" s="88"/>
      <c r="I173" s="88"/>
      <c r="J173" s="88"/>
      <c r="K173" s="88"/>
      <c r="L173" s="126"/>
      <c r="M173" s="88"/>
      <c r="N173" s="131"/>
    </row>
    <row r="174" spans="8:14" x14ac:dyDescent="0.35">
      <c r="H174" s="88"/>
      <c r="I174" s="88"/>
      <c r="J174" s="88"/>
      <c r="K174" s="88"/>
      <c r="L174" s="126"/>
      <c r="M174" s="88"/>
      <c r="N174" s="131"/>
    </row>
    <row r="175" spans="8:14" x14ac:dyDescent="0.35">
      <c r="H175" s="88"/>
      <c r="I175" s="88"/>
      <c r="J175" s="88"/>
      <c r="K175" s="88"/>
      <c r="L175" s="126"/>
      <c r="M175" s="88"/>
      <c r="N175" s="131"/>
    </row>
    <row r="176" spans="8:14" x14ac:dyDescent="0.35">
      <c r="H176" s="88"/>
      <c r="I176" s="88"/>
      <c r="J176" s="88"/>
      <c r="K176" s="88"/>
      <c r="L176" s="126"/>
      <c r="M176" s="88"/>
      <c r="N176" s="131"/>
    </row>
    <row r="177" spans="8:14" x14ac:dyDescent="0.35">
      <c r="H177" s="88"/>
      <c r="I177" s="88"/>
      <c r="J177" s="88"/>
      <c r="K177" s="88"/>
      <c r="L177" s="126"/>
      <c r="M177" s="88"/>
      <c r="N177" s="131"/>
    </row>
    <row r="178" spans="8:14" x14ac:dyDescent="0.35">
      <c r="H178" s="88"/>
      <c r="I178" s="88"/>
      <c r="J178" s="88"/>
      <c r="K178" s="88"/>
      <c r="L178" s="126"/>
      <c r="M178" s="88"/>
      <c r="N178" s="131"/>
    </row>
    <row r="179" spans="8:14" x14ac:dyDescent="0.35">
      <c r="H179" s="88"/>
      <c r="I179" s="88"/>
      <c r="J179" s="88"/>
      <c r="K179" s="88"/>
      <c r="L179" s="126"/>
      <c r="M179" s="88"/>
      <c r="N179" s="131"/>
    </row>
    <row r="180" spans="8:14" x14ac:dyDescent="0.35">
      <c r="H180" s="88"/>
      <c r="I180" s="88"/>
      <c r="J180" s="88"/>
      <c r="K180" s="88"/>
      <c r="L180" s="126"/>
      <c r="M180" s="88"/>
      <c r="N180" s="131"/>
    </row>
    <row r="181" spans="8:14" x14ac:dyDescent="0.35">
      <c r="H181" s="88"/>
      <c r="I181" s="88"/>
      <c r="J181" s="88"/>
      <c r="K181" s="88"/>
      <c r="L181" s="126"/>
      <c r="M181" s="88"/>
      <c r="N181" s="131"/>
    </row>
    <row r="182" spans="8:14" x14ac:dyDescent="0.35">
      <c r="H182" s="88"/>
      <c r="I182" s="88"/>
      <c r="J182" s="88"/>
      <c r="K182" s="88"/>
      <c r="L182" s="126"/>
      <c r="M182" s="88"/>
      <c r="N182" s="131"/>
    </row>
    <row r="183" spans="8:14" x14ac:dyDescent="0.35">
      <c r="H183" s="88"/>
      <c r="I183" s="88"/>
      <c r="J183" s="88"/>
      <c r="K183" s="88"/>
      <c r="L183" s="126"/>
      <c r="M183" s="88"/>
      <c r="N183" s="131"/>
    </row>
    <row r="184" spans="8:14" x14ac:dyDescent="0.35">
      <c r="H184" s="88"/>
      <c r="I184" s="88"/>
      <c r="J184" s="88"/>
      <c r="K184" s="88"/>
      <c r="L184" s="126"/>
      <c r="M184" s="88"/>
      <c r="N184" s="131"/>
    </row>
    <row r="185" spans="8:14" x14ac:dyDescent="0.35">
      <c r="H185" s="88"/>
      <c r="I185" s="88"/>
      <c r="J185" s="88"/>
      <c r="K185" s="88"/>
      <c r="L185" s="126"/>
      <c r="M185" s="88"/>
      <c r="N185" s="131"/>
    </row>
    <row r="186" spans="8:14" x14ac:dyDescent="0.35">
      <c r="H186" s="88"/>
      <c r="I186" s="88"/>
      <c r="J186" s="88"/>
      <c r="K186" s="88"/>
      <c r="L186" s="126"/>
      <c r="M186" s="88"/>
      <c r="N186" s="131"/>
    </row>
    <row r="187" spans="8:14" x14ac:dyDescent="0.35">
      <c r="H187" s="88"/>
      <c r="I187" s="88"/>
      <c r="J187" s="88"/>
      <c r="K187" s="88"/>
      <c r="L187" s="126"/>
      <c r="M187" s="88"/>
      <c r="N187" s="131"/>
    </row>
    <row r="188" spans="8:14" x14ac:dyDescent="0.35">
      <c r="H188" s="88"/>
      <c r="I188" s="88"/>
      <c r="J188" s="88"/>
      <c r="K188" s="88"/>
      <c r="L188" s="126"/>
      <c r="M188" s="88"/>
      <c r="N188" s="131"/>
    </row>
    <row r="189" spans="8:14" x14ac:dyDescent="0.35">
      <c r="H189" s="88"/>
      <c r="I189" s="88"/>
      <c r="J189" s="88"/>
      <c r="K189" s="88"/>
      <c r="L189" s="126"/>
      <c r="M189" s="88"/>
      <c r="N189" s="131"/>
    </row>
    <row r="190" spans="8:14" x14ac:dyDescent="0.35">
      <c r="H190" s="88"/>
      <c r="I190" s="88"/>
      <c r="J190" s="88"/>
      <c r="K190" s="88"/>
      <c r="L190" s="126"/>
      <c r="M190" s="88"/>
      <c r="N190" s="131"/>
    </row>
    <row r="191" spans="8:14" x14ac:dyDescent="0.35">
      <c r="H191" s="88"/>
      <c r="I191" s="88"/>
      <c r="J191" s="88"/>
      <c r="K191" s="88"/>
      <c r="L191" s="126"/>
      <c r="M191" s="88"/>
      <c r="N191" s="131"/>
    </row>
    <row r="192" spans="8:14" x14ac:dyDescent="0.35">
      <c r="H192" s="88"/>
      <c r="I192" s="88"/>
      <c r="J192" s="88"/>
      <c r="K192" s="88"/>
      <c r="L192" s="126"/>
      <c r="M192" s="88"/>
      <c r="N192" s="131"/>
    </row>
    <row r="193" spans="8:14" x14ac:dyDescent="0.35">
      <c r="H193" s="88"/>
      <c r="I193" s="88"/>
      <c r="J193" s="88"/>
      <c r="K193" s="88"/>
      <c r="L193" s="126"/>
      <c r="M193" s="88"/>
      <c r="N193" s="131"/>
    </row>
    <row r="194" spans="8:14" x14ac:dyDescent="0.35">
      <c r="H194" s="88"/>
      <c r="I194" s="88"/>
      <c r="J194" s="88"/>
      <c r="K194" s="88"/>
      <c r="L194" s="126"/>
      <c r="M194" s="88"/>
      <c r="N194" s="131"/>
    </row>
    <row r="195" spans="8:14" x14ac:dyDescent="0.35">
      <c r="H195" s="88"/>
      <c r="I195" s="88"/>
      <c r="J195" s="88"/>
      <c r="K195" s="88"/>
      <c r="L195" s="126"/>
      <c r="M195" s="88"/>
      <c r="N195" s="131"/>
    </row>
    <row r="196" spans="8:14" x14ac:dyDescent="0.35">
      <c r="H196" s="88"/>
      <c r="I196" s="88"/>
      <c r="J196" s="88"/>
      <c r="K196" s="88"/>
      <c r="L196" s="126"/>
      <c r="M196" s="88"/>
      <c r="N196" s="131"/>
    </row>
    <row r="197" spans="8:14" x14ac:dyDescent="0.35">
      <c r="H197" s="88"/>
      <c r="I197" s="88"/>
      <c r="J197" s="88"/>
      <c r="K197" s="88"/>
      <c r="L197" s="126"/>
      <c r="M197" s="88"/>
      <c r="N197" s="131"/>
    </row>
    <row r="198" spans="8:14" x14ac:dyDescent="0.35">
      <c r="H198" s="88"/>
      <c r="I198" s="88"/>
      <c r="J198" s="88"/>
      <c r="K198" s="88"/>
      <c r="L198" s="126"/>
      <c r="M198" s="88"/>
      <c r="N198" s="131"/>
    </row>
    <row r="199" spans="8:14" x14ac:dyDescent="0.35">
      <c r="H199" s="88"/>
      <c r="I199" s="88"/>
      <c r="J199" s="88"/>
      <c r="K199" s="88"/>
      <c r="L199" s="126"/>
      <c r="M199" s="88"/>
      <c r="N199" s="131"/>
    </row>
    <row r="200" spans="8:14" x14ac:dyDescent="0.35">
      <c r="H200" s="88"/>
      <c r="I200" s="88"/>
      <c r="J200" s="88"/>
      <c r="K200" s="88"/>
      <c r="L200" s="126"/>
      <c r="M200" s="88"/>
      <c r="N200" s="131"/>
    </row>
    <row r="201" spans="8:14" x14ac:dyDescent="0.35">
      <c r="H201" s="88"/>
      <c r="I201" s="88"/>
      <c r="J201" s="88"/>
      <c r="K201" s="88"/>
      <c r="L201" s="126"/>
      <c r="M201" s="88"/>
      <c r="N201" s="131"/>
    </row>
    <row r="202" spans="8:14" x14ac:dyDescent="0.35">
      <c r="H202" s="88"/>
      <c r="I202" s="88"/>
      <c r="J202" s="88"/>
      <c r="K202" s="88"/>
      <c r="L202" s="126"/>
      <c r="M202" s="88"/>
      <c r="N202" s="131"/>
    </row>
    <row r="203" spans="8:14" x14ac:dyDescent="0.35">
      <c r="H203" s="88"/>
      <c r="I203" s="88"/>
      <c r="J203" s="88"/>
      <c r="K203" s="88"/>
      <c r="L203" s="126"/>
      <c r="M203" s="88"/>
      <c r="N203" s="131"/>
    </row>
    <row r="204" spans="8:14" x14ac:dyDescent="0.35">
      <c r="H204" s="88"/>
      <c r="I204" s="88"/>
      <c r="J204" s="88"/>
      <c r="K204" s="88"/>
      <c r="L204" s="126"/>
      <c r="M204" s="88"/>
      <c r="N204" s="131"/>
    </row>
    <row r="205" spans="8:14" x14ac:dyDescent="0.35">
      <c r="H205" s="88"/>
      <c r="I205" s="88"/>
      <c r="J205" s="88"/>
      <c r="K205" s="88"/>
      <c r="L205" s="126"/>
      <c r="M205" s="88"/>
      <c r="N205" s="131"/>
    </row>
    <row r="206" spans="8:14" x14ac:dyDescent="0.35">
      <c r="H206" s="88"/>
      <c r="I206" s="88"/>
      <c r="J206" s="88"/>
      <c r="K206" s="88"/>
      <c r="L206" s="126"/>
      <c r="M206" s="88"/>
      <c r="N206" s="131"/>
    </row>
    <row r="207" spans="8:14" x14ac:dyDescent="0.35">
      <c r="H207" s="88"/>
      <c r="I207" s="88"/>
      <c r="J207" s="88"/>
      <c r="K207" s="88"/>
      <c r="L207" s="126"/>
      <c r="M207" s="88"/>
      <c r="N207" s="131"/>
    </row>
    <row r="208" spans="8:14" x14ac:dyDescent="0.35">
      <c r="H208" s="88"/>
      <c r="I208" s="88"/>
      <c r="J208" s="88"/>
      <c r="K208" s="88"/>
      <c r="L208" s="126"/>
      <c r="M208" s="88"/>
      <c r="N208" s="131"/>
    </row>
    <row r="209" spans="8:14" x14ac:dyDescent="0.35">
      <c r="H209" s="88"/>
      <c r="I209" s="88"/>
      <c r="J209" s="88"/>
      <c r="K209" s="88"/>
      <c r="L209" s="126"/>
      <c r="M209" s="88"/>
      <c r="N209" s="131"/>
    </row>
    <row r="210" spans="8:14" x14ac:dyDescent="0.35">
      <c r="H210" s="88"/>
      <c r="I210" s="88"/>
      <c r="J210" s="88"/>
      <c r="K210" s="88"/>
      <c r="L210" s="126"/>
      <c r="M210" s="88"/>
      <c r="N210" s="131"/>
    </row>
    <row r="211" spans="8:14" x14ac:dyDescent="0.35">
      <c r="H211" s="88"/>
      <c r="I211" s="88"/>
      <c r="J211" s="88"/>
      <c r="K211" s="88"/>
      <c r="L211" s="126"/>
      <c r="M211" s="88"/>
      <c r="N211" s="131"/>
    </row>
    <row r="212" spans="8:14" x14ac:dyDescent="0.35">
      <c r="H212" s="88"/>
      <c r="I212" s="88"/>
      <c r="J212" s="88"/>
      <c r="K212" s="88"/>
      <c r="L212" s="126"/>
      <c r="M212" s="88"/>
      <c r="N212" s="131"/>
    </row>
    <row r="213" spans="8:14" x14ac:dyDescent="0.35">
      <c r="H213" s="88"/>
      <c r="I213" s="88"/>
      <c r="J213" s="88"/>
      <c r="K213" s="88"/>
      <c r="L213" s="126"/>
      <c r="M213" s="88"/>
      <c r="N213" s="131"/>
    </row>
    <row r="214" spans="8:14" x14ac:dyDescent="0.35">
      <c r="H214" s="88"/>
      <c r="I214" s="88"/>
      <c r="J214" s="88"/>
      <c r="K214" s="88"/>
      <c r="L214" s="126"/>
      <c r="M214" s="88"/>
      <c r="N214" s="131"/>
    </row>
    <row r="215" spans="8:14" x14ac:dyDescent="0.35">
      <c r="H215" s="88"/>
      <c r="I215" s="88"/>
      <c r="J215" s="88"/>
      <c r="K215" s="88"/>
      <c r="L215" s="126"/>
      <c r="M215" s="88"/>
      <c r="N215" s="131"/>
    </row>
    <row r="216" spans="8:14" x14ac:dyDescent="0.35">
      <c r="H216" s="88"/>
      <c r="I216" s="88"/>
      <c r="J216" s="88"/>
      <c r="K216" s="88"/>
      <c r="L216" s="126"/>
      <c r="M216" s="88"/>
      <c r="N216" s="131"/>
    </row>
    <row r="217" spans="8:14" x14ac:dyDescent="0.35">
      <c r="H217" s="88"/>
      <c r="I217" s="88"/>
      <c r="J217" s="88"/>
      <c r="K217" s="88"/>
      <c r="L217" s="126"/>
      <c r="M217" s="88"/>
      <c r="N217" s="131"/>
    </row>
    <row r="218" spans="8:14" x14ac:dyDescent="0.35">
      <c r="H218" s="88"/>
      <c r="I218" s="88"/>
      <c r="J218" s="88"/>
      <c r="K218" s="88"/>
      <c r="L218" s="126"/>
      <c r="M218" s="88"/>
      <c r="N218" s="131"/>
    </row>
    <row r="219" spans="8:14" x14ac:dyDescent="0.35">
      <c r="H219" s="88"/>
      <c r="I219" s="88"/>
      <c r="J219" s="88"/>
      <c r="K219" s="88"/>
      <c r="L219" s="126"/>
      <c r="M219" s="88"/>
      <c r="N219" s="131"/>
    </row>
    <row r="220" spans="8:14" x14ac:dyDescent="0.35">
      <c r="H220" s="88"/>
      <c r="I220" s="88"/>
      <c r="J220" s="88"/>
      <c r="K220" s="88"/>
      <c r="L220" s="126"/>
      <c r="M220" s="88"/>
      <c r="N220" s="131"/>
    </row>
    <row r="221" spans="8:14" x14ac:dyDescent="0.35">
      <c r="H221" s="88"/>
      <c r="I221" s="88"/>
      <c r="J221" s="88"/>
      <c r="K221" s="88"/>
      <c r="L221" s="126"/>
      <c r="M221" s="88"/>
      <c r="N221" s="131"/>
    </row>
    <row r="222" spans="8:14" x14ac:dyDescent="0.35">
      <c r="H222" s="88"/>
      <c r="I222" s="88"/>
      <c r="J222" s="88"/>
      <c r="K222" s="88"/>
      <c r="L222" s="126"/>
      <c r="M222" s="88"/>
      <c r="N222" s="131"/>
    </row>
    <row r="223" spans="8:14" x14ac:dyDescent="0.35">
      <c r="H223" s="88"/>
      <c r="I223" s="88"/>
      <c r="J223" s="88"/>
      <c r="K223" s="88"/>
      <c r="L223" s="126"/>
      <c r="M223" s="88"/>
      <c r="N223" s="131"/>
    </row>
    <row r="224" spans="8:14" x14ac:dyDescent="0.35">
      <c r="H224" s="88"/>
      <c r="I224" s="88"/>
      <c r="J224" s="88"/>
      <c r="K224" s="88"/>
      <c r="L224" s="126"/>
      <c r="M224" s="88"/>
      <c r="N224" s="131"/>
    </row>
    <row r="225" spans="8:14" x14ac:dyDescent="0.35">
      <c r="H225" s="88"/>
      <c r="I225" s="88"/>
      <c r="J225" s="88"/>
      <c r="K225" s="88"/>
      <c r="L225" s="126"/>
      <c r="M225" s="88"/>
      <c r="N225" s="131"/>
    </row>
    <row r="226" spans="8:14" x14ac:dyDescent="0.35">
      <c r="H226" s="88"/>
      <c r="I226" s="88"/>
      <c r="J226" s="88"/>
      <c r="K226" s="88"/>
      <c r="L226" s="126"/>
      <c r="M226" s="88"/>
      <c r="N226" s="131"/>
    </row>
    <row r="227" spans="8:14" x14ac:dyDescent="0.35">
      <c r="H227" s="88"/>
      <c r="I227" s="88"/>
      <c r="J227" s="88"/>
      <c r="K227" s="88"/>
      <c r="L227" s="126"/>
      <c r="M227" s="88"/>
      <c r="N227" s="131"/>
    </row>
    <row r="228" spans="8:14" x14ac:dyDescent="0.35">
      <c r="H228" s="88"/>
      <c r="I228" s="88"/>
      <c r="J228" s="88"/>
      <c r="K228" s="88"/>
      <c r="L228" s="126"/>
      <c r="M228" s="88"/>
      <c r="N228" s="131"/>
    </row>
    <row r="229" spans="8:14" x14ac:dyDescent="0.35">
      <c r="H229" s="88"/>
      <c r="I229" s="88"/>
      <c r="J229" s="88"/>
      <c r="K229" s="88"/>
      <c r="L229" s="126"/>
      <c r="M229" s="88"/>
      <c r="N229" s="131"/>
    </row>
    <row r="230" spans="8:14" x14ac:dyDescent="0.35">
      <c r="H230" s="88"/>
      <c r="I230" s="88"/>
      <c r="J230" s="88"/>
      <c r="K230" s="88"/>
      <c r="L230" s="126"/>
      <c r="M230" s="88"/>
      <c r="N230" s="131"/>
    </row>
    <row r="231" spans="8:14" x14ac:dyDescent="0.35">
      <c r="H231" s="88"/>
      <c r="I231" s="88"/>
      <c r="J231" s="88"/>
      <c r="K231" s="88"/>
      <c r="L231" s="126"/>
      <c r="M231" s="88"/>
      <c r="N231" s="131"/>
    </row>
  </sheetData>
  <mergeCells count="128">
    <mergeCell ref="M4:M5"/>
    <mergeCell ref="N4:N5"/>
    <mergeCell ref="M66:M67"/>
    <mergeCell ref="N66:N67"/>
    <mergeCell ref="M87:M88"/>
    <mergeCell ref="N87:N88"/>
    <mergeCell ref="M103:M104"/>
    <mergeCell ref="N103:N104"/>
    <mergeCell ref="B4:B5"/>
    <mergeCell ref="B8:B10"/>
    <mergeCell ref="E8:E10"/>
    <mergeCell ref="B21:B22"/>
    <mergeCell ref="E21:E22"/>
    <mergeCell ref="B15:B17"/>
    <mergeCell ref="E15:E17"/>
    <mergeCell ref="C4:G4"/>
    <mergeCell ref="H4:L4"/>
    <mergeCell ref="L21:L22"/>
    <mergeCell ref="B44:B46"/>
    <mergeCell ref="E44:E46"/>
    <mergeCell ref="G40:G43"/>
    <mergeCell ref="L15:L17"/>
    <mergeCell ref="L8:L10"/>
    <mergeCell ref="B11:B14"/>
    <mergeCell ref="E11:E14"/>
    <mergeCell ref="L11:L14"/>
    <mergeCell ref="G8:G10"/>
    <mergeCell ref="L44:L46"/>
    <mergeCell ref="B23:B25"/>
    <mergeCell ref="E23:E25"/>
    <mergeCell ref="B37:B39"/>
    <mergeCell ref="E37:E39"/>
    <mergeCell ref="L37:L39"/>
    <mergeCell ref="B40:B43"/>
    <mergeCell ref="E40:E43"/>
    <mergeCell ref="L40:L43"/>
    <mergeCell ref="L23:L25"/>
    <mergeCell ref="B30:B31"/>
    <mergeCell ref="E30:E31"/>
    <mergeCell ref="G30:G31"/>
    <mergeCell ref="H30:H31"/>
    <mergeCell ref="J30:J31"/>
    <mergeCell ref="G23:G25"/>
    <mergeCell ref="B73:B74"/>
    <mergeCell ref="E73:E74"/>
    <mergeCell ref="C87:G87"/>
    <mergeCell ref="H87:L87"/>
    <mergeCell ref="L52:L54"/>
    <mergeCell ref="B50:B51"/>
    <mergeCell ref="E50:E51"/>
    <mergeCell ref="L50:L51"/>
    <mergeCell ref="L73:L74"/>
    <mergeCell ref="B70:B71"/>
    <mergeCell ref="E70:E71"/>
    <mergeCell ref="L70:L71"/>
    <mergeCell ref="J59:J60"/>
    <mergeCell ref="B66:B67"/>
    <mergeCell ref="B59:B60"/>
    <mergeCell ref="E59:E60"/>
    <mergeCell ref="G59:G60"/>
    <mergeCell ref="H59:H60"/>
    <mergeCell ref="I59:I60"/>
    <mergeCell ref="B52:B54"/>
    <mergeCell ref="E52:E54"/>
    <mergeCell ref="L59:L60"/>
    <mergeCell ref="B103:B104"/>
    <mergeCell ref="B105:B108"/>
    <mergeCell ref="E105:E108"/>
    <mergeCell ref="L91:L93"/>
    <mergeCell ref="B96:B99"/>
    <mergeCell ref="E96:E99"/>
    <mergeCell ref="L96:L99"/>
    <mergeCell ref="G91:G93"/>
    <mergeCell ref="B87:B88"/>
    <mergeCell ref="B91:B93"/>
    <mergeCell ref="E91:E93"/>
    <mergeCell ref="M8:M10"/>
    <mergeCell ref="N8:N10"/>
    <mergeCell ref="G11:G14"/>
    <mergeCell ref="M11:M14"/>
    <mergeCell ref="N11:N14"/>
    <mergeCell ref="G15:G17"/>
    <mergeCell ref="M15:M17"/>
    <mergeCell ref="N15:N17"/>
    <mergeCell ref="G21:G22"/>
    <mergeCell ref="M21:M22"/>
    <mergeCell ref="N21:N22"/>
    <mergeCell ref="M23:M25"/>
    <mergeCell ref="N23:N25"/>
    <mergeCell ref="I30:I31"/>
    <mergeCell ref="L30:L31"/>
    <mergeCell ref="M30:M31"/>
    <mergeCell ref="N30:N31"/>
    <mergeCell ref="G37:G39"/>
    <mergeCell ref="M37:M39"/>
    <mergeCell ref="N37:N39"/>
    <mergeCell ref="M40:M43"/>
    <mergeCell ref="N40:N43"/>
    <mergeCell ref="G44:G46"/>
    <mergeCell ref="M44:M46"/>
    <mergeCell ref="N44:N46"/>
    <mergeCell ref="G50:G51"/>
    <mergeCell ref="M50:M51"/>
    <mergeCell ref="N50:N51"/>
    <mergeCell ref="G52:G54"/>
    <mergeCell ref="M52:M54"/>
    <mergeCell ref="N52:N54"/>
    <mergeCell ref="M59:M60"/>
    <mergeCell ref="N59:N60"/>
    <mergeCell ref="C66:G66"/>
    <mergeCell ref="H66:L66"/>
    <mergeCell ref="G70:G71"/>
    <mergeCell ref="M70:M71"/>
    <mergeCell ref="N70:N71"/>
    <mergeCell ref="G73:G74"/>
    <mergeCell ref="M73:M74"/>
    <mergeCell ref="N73:N74"/>
    <mergeCell ref="M91:M93"/>
    <mergeCell ref="N91:N93"/>
    <mergeCell ref="G96:G99"/>
    <mergeCell ref="M96:M99"/>
    <mergeCell ref="N96:N99"/>
    <mergeCell ref="C103:G103"/>
    <mergeCell ref="H103:L103"/>
    <mergeCell ref="G105:G108"/>
    <mergeCell ref="M105:M108"/>
    <mergeCell ref="N105:N108"/>
    <mergeCell ref="L105:L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9007-96D9-4D84-A7A7-8D0884D3B494}">
  <dimension ref="B1:Q231"/>
  <sheetViews>
    <sheetView workbookViewId="0">
      <selection activeCell="B70" sqref="B70:B71"/>
    </sheetView>
  </sheetViews>
  <sheetFormatPr defaultColWidth="8.7265625" defaultRowHeight="14.5" x14ac:dyDescent="0.35"/>
  <cols>
    <col min="1" max="1" width="2.54296875" customWidth="1"/>
    <col min="2" max="2" width="44" customWidth="1"/>
    <col min="3" max="3" width="20" style="41" customWidth="1"/>
    <col min="4" max="5" width="14.26953125" style="41" customWidth="1"/>
    <col min="6" max="6" width="14.7265625" style="42" customWidth="1"/>
    <col min="7" max="7" width="14.453125" style="43" bestFit="1" customWidth="1"/>
    <col min="8" max="8" width="15" style="42" customWidth="1"/>
    <col min="9" max="9" width="15.1796875" style="42" customWidth="1"/>
    <col min="10" max="11" width="15.54296875" style="42" customWidth="1"/>
    <col min="12" max="12" width="19.7265625" style="125" customWidth="1"/>
    <col min="13" max="13" width="17.453125" style="42" customWidth="1"/>
    <col min="14" max="14" width="13.81640625" style="130" customWidth="1"/>
  </cols>
  <sheetData>
    <row r="1" spans="2:14" ht="21" x14ac:dyDescent="0.35">
      <c r="B1" s="6" t="s">
        <v>125</v>
      </c>
    </row>
    <row r="3" spans="2:14" ht="15" thickBot="1" x14ac:dyDescent="0.4">
      <c r="H3" s="88"/>
      <c r="I3" s="88"/>
      <c r="J3" s="88"/>
      <c r="K3" s="88"/>
      <c r="L3" s="126"/>
      <c r="M3" s="88"/>
      <c r="N3" s="131"/>
    </row>
    <row r="4" spans="2:14" s="44" customFormat="1" ht="29.5" customHeight="1" thickBot="1" x14ac:dyDescent="0.4">
      <c r="B4" s="542" t="s">
        <v>98</v>
      </c>
      <c r="C4" s="544" t="s">
        <v>35</v>
      </c>
      <c r="D4" s="545"/>
      <c r="E4" s="545"/>
      <c r="F4" s="545"/>
      <c r="G4" s="546"/>
      <c r="H4" s="557" t="s">
        <v>36</v>
      </c>
      <c r="I4" s="558"/>
      <c r="J4" s="558"/>
      <c r="K4" s="558"/>
      <c r="L4" s="559"/>
      <c r="M4" s="643" t="s">
        <v>37</v>
      </c>
      <c r="N4" s="600" t="s">
        <v>38</v>
      </c>
    </row>
    <row r="5" spans="2:14" s="44" customFormat="1" ht="44" thickBot="1" x14ac:dyDescent="0.4">
      <c r="B5" s="543"/>
      <c r="C5" s="277" t="s">
        <v>88</v>
      </c>
      <c r="D5" s="278" t="s">
        <v>145</v>
      </c>
      <c r="E5" s="279" t="s">
        <v>156</v>
      </c>
      <c r="F5" s="280" t="s">
        <v>146</v>
      </c>
      <c r="G5" s="281" t="s">
        <v>155</v>
      </c>
      <c r="H5" s="89" t="s">
        <v>147</v>
      </c>
      <c r="I5" s="90" t="s">
        <v>39</v>
      </c>
      <c r="J5" s="90" t="s">
        <v>148</v>
      </c>
      <c r="K5" s="91" t="s">
        <v>149</v>
      </c>
      <c r="L5" s="127" t="s">
        <v>40</v>
      </c>
      <c r="M5" s="602"/>
      <c r="N5" s="601"/>
    </row>
    <row r="6" spans="2:14" s="44" customFormat="1" ht="21" customHeight="1" thickBot="1" x14ac:dyDescent="0.4">
      <c r="B6" s="209" t="s">
        <v>97</v>
      </c>
      <c r="C6" s="289"/>
      <c r="D6" s="290">
        <f>D7+D20+D29</f>
        <v>0</v>
      </c>
      <c r="E6" s="290">
        <f>E7+E20+E29</f>
        <v>0</v>
      </c>
      <c r="F6" s="290">
        <f>F7+F20+F29</f>
        <v>0</v>
      </c>
      <c r="G6" s="291">
        <f>G7+G20+G29</f>
        <v>0</v>
      </c>
      <c r="H6" s="289">
        <f>H7+H20+H29</f>
        <v>0</v>
      </c>
      <c r="I6" s="290">
        <f t="shared" ref="I6:M6" si="0">I7+I20+I29</f>
        <v>0</v>
      </c>
      <c r="J6" s="290">
        <f t="shared" si="0"/>
        <v>0</v>
      </c>
      <c r="K6" s="290">
        <f t="shared" si="0"/>
        <v>0</v>
      </c>
      <c r="L6" s="291">
        <f t="shared" si="0"/>
        <v>0</v>
      </c>
      <c r="M6" s="282">
        <f t="shared" si="0"/>
        <v>0</v>
      </c>
      <c r="N6" s="262">
        <f>N7+N20+N29</f>
        <v>0</v>
      </c>
    </row>
    <row r="7" spans="2:14" s="48" customFormat="1" ht="15" thickBot="1" x14ac:dyDescent="0.4">
      <c r="B7" s="275" t="s">
        <v>41</v>
      </c>
      <c r="C7" s="46"/>
      <c r="D7" s="292">
        <f>SUM(D8:D19)</f>
        <v>0</v>
      </c>
      <c r="E7" s="292">
        <f>SUM(E8:E19)</f>
        <v>0</v>
      </c>
      <c r="F7" s="292">
        <f>SUM(F8:F19)</f>
        <v>0</v>
      </c>
      <c r="G7" s="293">
        <f>SUM(G8:G19)</f>
        <v>0</v>
      </c>
      <c r="H7" s="47">
        <f>SUM(H8:H19)</f>
        <v>0</v>
      </c>
      <c r="I7" s="292">
        <f t="shared" ref="I7:M7" si="1">SUM(I8:I19)</f>
        <v>0</v>
      </c>
      <c r="J7" s="292">
        <f t="shared" si="1"/>
        <v>0</v>
      </c>
      <c r="K7" s="292">
        <f t="shared" si="1"/>
        <v>0</v>
      </c>
      <c r="L7" s="323">
        <f t="shared" si="1"/>
        <v>0</v>
      </c>
      <c r="M7" s="122">
        <f t="shared" si="1"/>
        <v>0</v>
      </c>
      <c r="N7" s="263">
        <f>SUM(N8:N19)</f>
        <v>0</v>
      </c>
    </row>
    <row r="8" spans="2:14" x14ac:dyDescent="0.35">
      <c r="B8" s="548" t="s">
        <v>42</v>
      </c>
      <c r="C8" s="49" t="s">
        <v>43</v>
      </c>
      <c r="D8" s="72"/>
      <c r="E8" s="517"/>
      <c r="F8" s="288"/>
      <c r="G8" s="605"/>
      <c r="H8" s="362"/>
      <c r="I8" s="349"/>
      <c r="J8" s="349"/>
      <c r="K8" s="349"/>
      <c r="L8" s="607">
        <f>+H8+H9+H10+I8+I9+I10+J8+J9+J10</f>
        <v>0</v>
      </c>
      <c r="M8" s="581"/>
      <c r="N8" s="534">
        <f>+E8+G8+L8+M8</f>
        <v>0</v>
      </c>
    </row>
    <row r="9" spans="2:14" x14ac:dyDescent="0.35">
      <c r="B9" s="549"/>
      <c r="C9" s="49" t="s">
        <v>43</v>
      </c>
      <c r="D9" s="72"/>
      <c r="E9" s="517"/>
      <c r="F9" s="50"/>
      <c r="G9" s="605"/>
      <c r="H9" s="363"/>
      <c r="I9" s="92"/>
      <c r="J9" s="92"/>
      <c r="K9" s="92"/>
      <c r="L9" s="575"/>
      <c r="M9" s="582"/>
      <c r="N9" s="534"/>
    </row>
    <row r="10" spans="2:14" x14ac:dyDescent="0.35">
      <c r="B10" s="550"/>
      <c r="C10" s="49" t="s">
        <v>43</v>
      </c>
      <c r="D10" s="72"/>
      <c r="E10" s="516"/>
      <c r="F10" s="50"/>
      <c r="G10" s="560"/>
      <c r="H10" s="363"/>
      <c r="I10" s="92"/>
      <c r="J10" s="92"/>
      <c r="K10" s="92"/>
      <c r="L10" s="575"/>
      <c r="M10" s="583"/>
      <c r="N10" s="512"/>
    </row>
    <row r="11" spans="2:14" x14ac:dyDescent="0.35">
      <c r="B11" s="551" t="s">
        <v>44</v>
      </c>
      <c r="C11" s="49" t="s">
        <v>43</v>
      </c>
      <c r="D11" s="72"/>
      <c r="E11" s="518"/>
      <c r="F11" s="51"/>
      <c r="G11" s="588"/>
      <c r="H11" s="363"/>
      <c r="I11" s="92"/>
      <c r="J11" s="92"/>
      <c r="K11" s="92"/>
      <c r="L11" s="575">
        <f>+H11+H12+H13+H14+I11+I12+I13+I14+J11+J12+J13+J14+K11+K12+K13+K14</f>
        <v>0</v>
      </c>
      <c r="M11" s="610"/>
      <c r="N11" s="533">
        <f>+E11+G11+L11+M11</f>
        <v>0</v>
      </c>
    </row>
    <row r="12" spans="2:14" x14ac:dyDescent="0.35">
      <c r="B12" s="549"/>
      <c r="C12" s="49" t="s">
        <v>43</v>
      </c>
      <c r="D12" s="72"/>
      <c r="E12" s="517"/>
      <c r="F12" s="51"/>
      <c r="G12" s="605"/>
      <c r="H12" s="363"/>
      <c r="I12" s="92"/>
      <c r="J12" s="92"/>
      <c r="K12" s="92"/>
      <c r="L12" s="575"/>
      <c r="M12" s="582"/>
      <c r="N12" s="534"/>
    </row>
    <row r="13" spans="2:14" x14ac:dyDescent="0.35">
      <c r="B13" s="549"/>
      <c r="C13" s="49" t="s">
        <v>43</v>
      </c>
      <c r="D13" s="72"/>
      <c r="E13" s="517"/>
      <c r="F13" s="51"/>
      <c r="G13" s="605"/>
      <c r="H13" s="363"/>
      <c r="I13" s="92"/>
      <c r="J13" s="92"/>
      <c r="K13" s="92"/>
      <c r="L13" s="575"/>
      <c r="M13" s="582"/>
      <c r="N13" s="534"/>
    </row>
    <row r="14" spans="2:14" x14ac:dyDescent="0.35">
      <c r="B14" s="550"/>
      <c r="C14" s="49" t="s">
        <v>43</v>
      </c>
      <c r="D14" s="72"/>
      <c r="E14" s="516"/>
      <c r="F14" s="4"/>
      <c r="G14" s="560"/>
      <c r="H14" s="363"/>
      <c r="I14" s="92"/>
      <c r="J14" s="92"/>
      <c r="K14" s="92"/>
      <c r="L14" s="575"/>
      <c r="M14" s="583"/>
      <c r="N14" s="512"/>
    </row>
    <row r="15" spans="2:14" x14ac:dyDescent="0.35">
      <c r="B15" s="551" t="s">
        <v>45</v>
      </c>
      <c r="C15" s="49" t="s">
        <v>43</v>
      </c>
      <c r="D15" s="72"/>
      <c r="E15" s="518"/>
      <c r="F15" s="5"/>
      <c r="G15" s="588"/>
      <c r="H15" s="363"/>
      <c r="I15" s="92"/>
      <c r="J15" s="92"/>
      <c r="K15" s="92"/>
      <c r="L15" s="575">
        <f>+H15+H16+H17+I15+I16+I17+J15+J16+J17+K15+K16+K17</f>
        <v>0</v>
      </c>
      <c r="M15" s="610"/>
      <c r="N15" s="533">
        <f>+E15+G15+L15+M15</f>
        <v>0</v>
      </c>
    </row>
    <row r="16" spans="2:14" x14ac:dyDescent="0.35">
      <c r="B16" s="549"/>
      <c r="C16" s="49" t="s">
        <v>43</v>
      </c>
      <c r="D16" s="72"/>
      <c r="E16" s="517"/>
      <c r="F16" s="5"/>
      <c r="G16" s="605"/>
      <c r="H16" s="363"/>
      <c r="I16" s="92"/>
      <c r="J16" s="92"/>
      <c r="K16" s="92"/>
      <c r="L16" s="575"/>
      <c r="M16" s="582"/>
      <c r="N16" s="534"/>
    </row>
    <row r="17" spans="2:16" x14ac:dyDescent="0.35">
      <c r="B17" s="550"/>
      <c r="C17" s="49" t="s">
        <v>43</v>
      </c>
      <c r="D17" s="72"/>
      <c r="E17" s="516"/>
      <c r="F17" s="5"/>
      <c r="G17" s="560"/>
      <c r="H17" s="363"/>
      <c r="I17" s="92"/>
      <c r="J17" s="92"/>
      <c r="K17" s="92"/>
      <c r="L17" s="575"/>
      <c r="M17" s="583"/>
      <c r="N17" s="512"/>
    </row>
    <row r="18" spans="2:16" x14ac:dyDescent="0.35">
      <c r="B18" s="52" t="s">
        <v>46</v>
      </c>
      <c r="C18" s="53"/>
      <c r="D18" s="73"/>
      <c r="E18" s="109"/>
      <c r="F18" s="5"/>
      <c r="G18" s="346"/>
      <c r="H18" s="363"/>
      <c r="I18" s="92"/>
      <c r="J18" s="92"/>
      <c r="K18" s="92"/>
      <c r="L18" s="436">
        <f>+K18+J18+I18+H18</f>
        <v>0</v>
      </c>
      <c r="M18" s="119"/>
      <c r="N18" s="132">
        <f>+E18+G18+L18+M18</f>
        <v>0</v>
      </c>
    </row>
    <row r="19" spans="2:16" ht="15" thickBot="1" x14ac:dyDescent="0.4">
      <c r="B19" s="54" t="s">
        <v>172</v>
      </c>
      <c r="C19" s="55"/>
      <c r="D19" s="55"/>
      <c r="E19" s="246"/>
      <c r="F19" s="56"/>
      <c r="G19" s="361"/>
      <c r="H19" s="360"/>
      <c r="I19" s="354"/>
      <c r="J19" s="354"/>
      <c r="K19" s="354"/>
      <c r="L19" s="438">
        <f>+K19+J19+I19+H19</f>
        <v>0</v>
      </c>
      <c r="M19" s="268"/>
      <c r="N19" s="133">
        <f>+E19+G19+L19+M19</f>
        <v>0</v>
      </c>
    </row>
    <row r="20" spans="2:16" s="48" customFormat="1" ht="15" thickBot="1" x14ac:dyDescent="0.4">
      <c r="B20" s="45" t="s">
        <v>48</v>
      </c>
      <c r="C20" s="442"/>
      <c r="D20" s="292">
        <f>SUM(D21:D28)</f>
        <v>0</v>
      </c>
      <c r="E20" s="299">
        <f>SUM(E21:E28)</f>
        <v>0</v>
      </c>
      <c r="F20" s="299">
        <f>SUM(F21:F28)</f>
        <v>0</v>
      </c>
      <c r="G20" s="293">
        <f>SUM(G21:G28)</f>
        <v>0</v>
      </c>
      <c r="H20" s="47">
        <f t="shared" ref="H20:M20" si="2">SUM(H21:H28)</f>
        <v>0</v>
      </c>
      <c r="I20" s="292">
        <f t="shared" si="2"/>
        <v>0</v>
      </c>
      <c r="J20" s="292">
        <f t="shared" si="2"/>
        <v>0</v>
      </c>
      <c r="K20" s="292">
        <f t="shared" si="2"/>
        <v>0</v>
      </c>
      <c r="L20" s="323">
        <f t="shared" si="2"/>
        <v>0</v>
      </c>
      <c r="M20" s="266">
        <f t="shared" si="2"/>
        <v>0</v>
      </c>
      <c r="N20" s="263">
        <f>SUM(N21:N28)</f>
        <v>0</v>
      </c>
    </row>
    <row r="21" spans="2:16" x14ac:dyDescent="0.35">
      <c r="B21" s="548" t="s">
        <v>49</v>
      </c>
      <c r="C21" s="49" t="s">
        <v>43</v>
      </c>
      <c r="D21" s="72"/>
      <c r="E21" s="522"/>
      <c r="F21" s="4"/>
      <c r="G21" s="615"/>
      <c r="H21" s="362"/>
      <c r="I21" s="349"/>
      <c r="J21" s="349"/>
      <c r="K21" s="349"/>
      <c r="L21" s="603">
        <f>SUM(H21:K21)+SUM(H22:K22)</f>
        <v>0</v>
      </c>
      <c r="M21" s="581"/>
      <c r="N21" s="534">
        <f>++E21+M21+L21+G21</f>
        <v>0</v>
      </c>
    </row>
    <row r="22" spans="2:16" x14ac:dyDescent="0.35">
      <c r="B22" s="550"/>
      <c r="C22" s="49" t="s">
        <v>43</v>
      </c>
      <c r="D22" s="72"/>
      <c r="E22" s="520"/>
      <c r="F22" s="5"/>
      <c r="G22" s="616"/>
      <c r="H22" s="363"/>
      <c r="I22" s="92"/>
      <c r="J22" s="92"/>
      <c r="K22" s="92"/>
      <c r="L22" s="604"/>
      <c r="M22" s="583"/>
      <c r="N22" s="512"/>
    </row>
    <row r="23" spans="2:16" x14ac:dyDescent="0.35">
      <c r="B23" s="551" t="s">
        <v>50</v>
      </c>
      <c r="C23" s="49" t="s">
        <v>43</v>
      </c>
      <c r="D23" s="72"/>
      <c r="E23" s="521"/>
      <c r="F23" s="5"/>
      <c r="G23" s="635"/>
      <c r="H23" s="363"/>
      <c r="I23" s="92"/>
      <c r="J23" s="92"/>
      <c r="K23" s="92"/>
      <c r="L23" s="604">
        <f>SUM(H23:K23)+SUM(H24:K24)+SUM(H25:K25)</f>
        <v>0</v>
      </c>
      <c r="M23" s="610"/>
      <c r="N23" s="533">
        <f>+E23+G23+L23+M23</f>
        <v>0</v>
      </c>
    </row>
    <row r="24" spans="2:16" x14ac:dyDescent="0.35">
      <c r="B24" s="549"/>
      <c r="C24" s="49" t="s">
        <v>43</v>
      </c>
      <c r="D24" s="72"/>
      <c r="E24" s="522"/>
      <c r="F24" s="5"/>
      <c r="G24" s="615"/>
      <c r="H24" s="363"/>
      <c r="I24" s="92"/>
      <c r="J24" s="92"/>
      <c r="K24" s="92"/>
      <c r="L24" s="604"/>
      <c r="M24" s="582"/>
      <c r="N24" s="534"/>
    </row>
    <row r="25" spans="2:16" x14ac:dyDescent="0.35">
      <c r="B25" s="550"/>
      <c r="C25" s="49" t="s">
        <v>43</v>
      </c>
      <c r="D25" s="72"/>
      <c r="E25" s="522"/>
      <c r="F25" s="5"/>
      <c r="G25" s="615"/>
      <c r="H25" s="363"/>
      <c r="I25" s="92"/>
      <c r="J25" s="92"/>
      <c r="K25" s="92"/>
      <c r="L25" s="604"/>
      <c r="M25" s="582"/>
      <c r="N25" s="512"/>
    </row>
    <row r="26" spans="2:16" x14ac:dyDescent="0.35">
      <c r="B26" s="57" t="s">
        <v>51</v>
      </c>
      <c r="C26" s="53"/>
      <c r="D26" s="73"/>
      <c r="E26" s="110"/>
      <c r="F26" s="5"/>
      <c r="G26" s="467"/>
      <c r="H26" s="363"/>
      <c r="I26" s="92"/>
      <c r="J26" s="92"/>
      <c r="K26" s="92"/>
      <c r="L26" s="415">
        <f>+H26+I26+J26+K26</f>
        <v>0</v>
      </c>
      <c r="M26" s="119"/>
      <c r="N26" s="132">
        <f>+E26+G26+L26+M26</f>
        <v>0</v>
      </c>
    </row>
    <row r="27" spans="2:16" x14ac:dyDescent="0.35">
      <c r="B27" s="57" t="s">
        <v>52</v>
      </c>
      <c r="C27" s="53"/>
      <c r="D27" s="73"/>
      <c r="E27" s="110"/>
      <c r="F27" s="5"/>
      <c r="G27" s="467"/>
      <c r="H27" s="363"/>
      <c r="I27" s="92"/>
      <c r="J27" s="92"/>
      <c r="K27" s="92"/>
      <c r="L27" s="415">
        <f>+H27+I27+J27+K27</f>
        <v>0</v>
      </c>
      <c r="M27" s="119"/>
      <c r="N27" s="132">
        <f>+D27+G27+L27+M27</f>
        <v>0</v>
      </c>
    </row>
    <row r="28" spans="2:16" ht="15" thickBot="1" x14ac:dyDescent="0.4">
      <c r="B28" s="58" t="s">
        <v>173</v>
      </c>
      <c r="C28" s="59"/>
      <c r="D28" s="74"/>
      <c r="E28" s="111"/>
      <c r="F28" s="60"/>
      <c r="G28" s="468"/>
      <c r="H28" s="360"/>
      <c r="I28" s="354"/>
      <c r="J28" s="354"/>
      <c r="K28" s="354"/>
      <c r="L28" s="416">
        <f>+H28+I28+J28+K28</f>
        <v>0</v>
      </c>
      <c r="M28" s="118"/>
      <c r="N28" s="133">
        <f>+D28+G28+L28+M28</f>
        <v>0</v>
      </c>
    </row>
    <row r="29" spans="2:16" s="48" customFormat="1" ht="15" thickBot="1" x14ac:dyDescent="0.4">
      <c r="B29" s="45" t="s">
        <v>53</v>
      </c>
      <c r="C29" s="46"/>
      <c r="D29" s="122">
        <f t="shared" ref="D29:N29" si="3">SUM(D30:D34)</f>
        <v>0</v>
      </c>
      <c r="E29" s="122">
        <f t="shared" si="3"/>
        <v>0</v>
      </c>
      <c r="F29" s="122">
        <f t="shared" si="3"/>
        <v>0</v>
      </c>
      <c r="G29" s="266">
        <f t="shared" si="3"/>
        <v>0</v>
      </c>
      <c r="H29" s="47">
        <f t="shared" si="3"/>
        <v>0</v>
      </c>
      <c r="I29" s="292">
        <f t="shared" si="3"/>
        <v>0</v>
      </c>
      <c r="J29" s="292">
        <f t="shared" si="3"/>
        <v>0</v>
      </c>
      <c r="K29" s="292">
        <f t="shared" si="3"/>
        <v>0</v>
      </c>
      <c r="L29" s="323">
        <f t="shared" si="3"/>
        <v>0</v>
      </c>
      <c r="M29" s="266">
        <f t="shared" si="3"/>
        <v>0</v>
      </c>
      <c r="N29" s="263">
        <f t="shared" si="3"/>
        <v>0</v>
      </c>
      <c r="P29" s="113"/>
    </row>
    <row r="30" spans="2:16" x14ac:dyDescent="0.35">
      <c r="B30" s="548" t="s">
        <v>54</v>
      </c>
      <c r="C30" s="49" t="s">
        <v>43</v>
      </c>
      <c r="D30" s="72"/>
      <c r="E30" s="515"/>
      <c r="F30" s="5"/>
      <c r="G30" s="640"/>
      <c r="H30" s="638"/>
      <c r="I30" s="626"/>
      <c r="J30" s="626"/>
      <c r="K30" s="349"/>
      <c r="L30" s="603">
        <f>SUM(H30:K30)+SUM(H31:K31)</f>
        <v>0</v>
      </c>
      <c r="M30" s="528"/>
      <c r="N30" s="554">
        <f>E30+M30+L30+G30</f>
        <v>0</v>
      </c>
      <c r="P30" s="112"/>
    </row>
    <row r="31" spans="2:16" x14ac:dyDescent="0.35">
      <c r="B31" s="550"/>
      <c r="C31" s="49" t="s">
        <v>43</v>
      </c>
      <c r="D31" s="74"/>
      <c r="E31" s="516"/>
      <c r="F31" s="62"/>
      <c r="G31" s="560"/>
      <c r="H31" s="639"/>
      <c r="I31" s="627"/>
      <c r="J31" s="627"/>
      <c r="K31" s="92"/>
      <c r="L31" s="604"/>
      <c r="M31" s="529"/>
      <c r="N31" s="555"/>
    </row>
    <row r="32" spans="2:16" x14ac:dyDescent="0.35">
      <c r="B32" s="57" t="s">
        <v>55</v>
      </c>
      <c r="C32" s="63"/>
      <c r="D32" s="247"/>
      <c r="E32" s="109"/>
      <c r="F32" s="62"/>
      <c r="G32" s="346"/>
      <c r="H32" s="363"/>
      <c r="I32" s="92"/>
      <c r="J32" s="92"/>
      <c r="K32" s="92"/>
      <c r="L32" s="415">
        <f>+K32+J32+I32+H32</f>
        <v>0</v>
      </c>
      <c r="M32" s="319"/>
      <c r="N32" s="132">
        <f>+E32+M32+L32+G32</f>
        <v>0</v>
      </c>
      <c r="P32" s="112"/>
    </row>
    <row r="33" spans="2:16" x14ac:dyDescent="0.35">
      <c r="B33" s="57" t="s">
        <v>56</v>
      </c>
      <c r="C33" s="64"/>
      <c r="D33" s="55"/>
      <c r="E33" s="109"/>
      <c r="F33" s="62"/>
      <c r="G33" s="346"/>
      <c r="H33" s="363"/>
      <c r="I33" s="92"/>
      <c r="J33" s="92"/>
      <c r="K33" s="92"/>
      <c r="L33" s="415">
        <f>+H33+I33+J33+K33</f>
        <v>0</v>
      </c>
      <c r="M33" s="319"/>
      <c r="N33" s="132">
        <f>+E33+M33+L33+G33</f>
        <v>0</v>
      </c>
      <c r="P33" s="112"/>
    </row>
    <row r="34" spans="2:16" ht="15" thickBot="1" x14ac:dyDescent="0.4">
      <c r="B34" s="205" t="s">
        <v>57</v>
      </c>
      <c r="C34" s="64"/>
      <c r="D34" s="55"/>
      <c r="E34" s="245"/>
      <c r="F34" s="62"/>
      <c r="G34" s="469"/>
      <c r="H34" s="471"/>
      <c r="I34" s="206"/>
      <c r="J34" s="206"/>
      <c r="K34" s="161"/>
      <c r="L34" s="418">
        <f>+H34+I34+J34+K34</f>
        <v>0</v>
      </c>
      <c r="M34" s="322"/>
      <c r="N34" s="133">
        <f t="shared" ref="N34" si="4">+E34+M34+L34+G34</f>
        <v>0</v>
      </c>
    </row>
    <row r="35" spans="2:16" ht="15" thickBot="1" x14ac:dyDescent="0.4">
      <c r="B35" s="197" t="s">
        <v>99</v>
      </c>
      <c r="C35" s="333"/>
      <c r="D35" s="430">
        <f>D36+D49+D58</f>
        <v>0</v>
      </c>
      <c r="E35" s="430">
        <f>E36+E49+E58</f>
        <v>0</v>
      </c>
      <c r="F35" s="430">
        <f>F36+F49+F58</f>
        <v>0</v>
      </c>
      <c r="G35" s="253">
        <f>G36+G49+G58</f>
        <v>0</v>
      </c>
      <c r="H35" s="330">
        <f>H36+H49+H58</f>
        <v>0</v>
      </c>
      <c r="I35" s="331">
        <f t="shared" ref="I35:M35" si="5">I36+I49+I58</f>
        <v>0</v>
      </c>
      <c r="J35" s="331">
        <f>J36+J49+J58</f>
        <v>0</v>
      </c>
      <c r="K35" s="331">
        <f t="shared" si="5"/>
        <v>0</v>
      </c>
      <c r="L35" s="332">
        <f>L36+L49+L58</f>
        <v>0</v>
      </c>
      <c r="M35" s="253">
        <f t="shared" si="5"/>
        <v>0</v>
      </c>
      <c r="N35" s="252">
        <f>N36+N49+N58</f>
        <v>0</v>
      </c>
    </row>
    <row r="36" spans="2:16" ht="15" thickBot="1" x14ac:dyDescent="0.4">
      <c r="B36" s="472" t="s">
        <v>105</v>
      </c>
      <c r="C36" s="46"/>
      <c r="D36" s="292">
        <f t="shared" ref="D36:E36" si="6">SUM(D37:D48)</f>
        <v>0</v>
      </c>
      <c r="E36" s="292">
        <f t="shared" si="6"/>
        <v>0</v>
      </c>
      <c r="F36" s="292">
        <f>SUM(F37:F48)</f>
        <v>0</v>
      </c>
      <c r="G36" s="293">
        <f t="shared" ref="G36:M36" si="7">SUM(G37:G48)</f>
        <v>0</v>
      </c>
      <c r="H36" s="47">
        <f t="shared" si="7"/>
        <v>0</v>
      </c>
      <c r="I36" s="292">
        <f t="shared" si="7"/>
        <v>0</v>
      </c>
      <c r="J36" s="292">
        <f t="shared" si="7"/>
        <v>0</v>
      </c>
      <c r="K36" s="292">
        <f t="shared" si="7"/>
        <v>0</v>
      </c>
      <c r="L36" s="323">
        <f t="shared" si="7"/>
        <v>0</v>
      </c>
      <c r="M36" s="297">
        <f t="shared" si="7"/>
        <v>0</v>
      </c>
      <c r="N36" s="263">
        <f>SUM(N37:N48)</f>
        <v>0</v>
      </c>
    </row>
    <row r="37" spans="2:16" x14ac:dyDescent="0.35">
      <c r="B37" s="548" t="s">
        <v>106</v>
      </c>
      <c r="C37" s="386" t="s">
        <v>43</v>
      </c>
      <c r="D37" s="452"/>
      <c r="E37" s="641"/>
      <c r="F37" s="421"/>
      <c r="G37" s="606"/>
      <c r="H37" s="362"/>
      <c r="I37" s="349"/>
      <c r="J37" s="349"/>
      <c r="K37" s="349"/>
      <c r="L37" s="607">
        <f>+H37+H38+H39+I37+I38+I39+J37+J38+J39</f>
        <v>0</v>
      </c>
      <c r="M37" s="581"/>
      <c r="N37" s="534">
        <f>E37+G37+L37+M37</f>
        <v>0</v>
      </c>
    </row>
    <row r="38" spans="2:16" x14ac:dyDescent="0.35">
      <c r="B38" s="549"/>
      <c r="C38" s="53" t="s">
        <v>43</v>
      </c>
      <c r="D38" s="408"/>
      <c r="E38" s="642"/>
      <c r="F38" s="50"/>
      <c r="G38" s="573"/>
      <c r="H38" s="363"/>
      <c r="I38" s="92"/>
      <c r="J38" s="92"/>
      <c r="K38" s="92"/>
      <c r="L38" s="575"/>
      <c r="M38" s="582"/>
      <c r="N38" s="534"/>
    </row>
    <row r="39" spans="2:16" x14ac:dyDescent="0.35">
      <c r="B39" s="550"/>
      <c r="C39" s="53" t="s">
        <v>43</v>
      </c>
      <c r="D39" s="408"/>
      <c r="E39" s="642"/>
      <c r="F39" s="50"/>
      <c r="G39" s="573"/>
      <c r="H39" s="363"/>
      <c r="I39" s="92"/>
      <c r="J39" s="92"/>
      <c r="K39" s="92"/>
      <c r="L39" s="575"/>
      <c r="M39" s="583"/>
      <c r="N39" s="512"/>
    </row>
    <row r="40" spans="2:16" x14ac:dyDescent="0.35">
      <c r="B40" s="551" t="s">
        <v>59</v>
      </c>
      <c r="C40" s="49" t="s">
        <v>43</v>
      </c>
      <c r="D40" s="72"/>
      <c r="E40" s="518"/>
      <c r="F40" s="51"/>
      <c r="G40" s="535"/>
      <c r="H40" s="363"/>
      <c r="I40" s="92"/>
      <c r="J40" s="92"/>
      <c r="K40" s="92"/>
      <c r="L40" s="575">
        <f>+H40+H41+H42+H43+I40+I41+I42+I43+J40+J41+J42+J43+K40+K41+K42+K43</f>
        <v>0</v>
      </c>
      <c r="M40" s="610"/>
      <c r="N40" s="533">
        <f>E40+G40+L40+M40</f>
        <v>0</v>
      </c>
    </row>
    <row r="41" spans="2:16" x14ac:dyDescent="0.35">
      <c r="B41" s="549"/>
      <c r="C41" s="49" t="s">
        <v>43</v>
      </c>
      <c r="D41" s="72"/>
      <c r="E41" s="517"/>
      <c r="F41" s="51"/>
      <c r="G41" s="536"/>
      <c r="H41" s="363"/>
      <c r="I41" s="92"/>
      <c r="J41" s="92"/>
      <c r="K41" s="92"/>
      <c r="L41" s="575"/>
      <c r="M41" s="582"/>
      <c r="N41" s="534"/>
    </row>
    <row r="42" spans="2:16" x14ac:dyDescent="0.35">
      <c r="B42" s="549"/>
      <c r="C42" s="49" t="s">
        <v>43</v>
      </c>
      <c r="D42" s="72"/>
      <c r="E42" s="517"/>
      <c r="F42" s="51"/>
      <c r="G42" s="536"/>
      <c r="H42" s="363"/>
      <c r="I42" s="92"/>
      <c r="J42" s="92"/>
      <c r="K42" s="92"/>
      <c r="L42" s="575"/>
      <c r="M42" s="582"/>
      <c r="N42" s="534"/>
    </row>
    <row r="43" spans="2:16" x14ac:dyDescent="0.35">
      <c r="B43" s="550"/>
      <c r="C43" s="49" t="s">
        <v>43</v>
      </c>
      <c r="D43" s="72"/>
      <c r="E43" s="516"/>
      <c r="F43" s="4"/>
      <c r="G43" s="537"/>
      <c r="H43" s="363"/>
      <c r="I43" s="92"/>
      <c r="J43" s="92"/>
      <c r="K43" s="92"/>
      <c r="L43" s="575"/>
      <c r="M43" s="583"/>
      <c r="N43" s="512"/>
    </row>
    <row r="44" spans="2:16" x14ac:dyDescent="0.35">
      <c r="B44" s="551" t="s">
        <v>60</v>
      </c>
      <c r="C44" s="49" t="s">
        <v>43</v>
      </c>
      <c r="D44" s="72"/>
      <c r="E44" s="518"/>
      <c r="F44" s="5"/>
      <c r="G44" s="535"/>
      <c r="H44" s="363"/>
      <c r="I44" s="92"/>
      <c r="J44" s="92"/>
      <c r="K44" s="92"/>
      <c r="L44" s="575">
        <f>+H44+H45+H46+I44+I45+I46+J44+J45+J46+K44+K45+K46</f>
        <v>0</v>
      </c>
      <c r="M44" s="610"/>
      <c r="N44" s="533">
        <f>E44+G44+L44+M44</f>
        <v>0</v>
      </c>
    </row>
    <row r="45" spans="2:16" x14ac:dyDescent="0.35">
      <c r="B45" s="549"/>
      <c r="C45" s="49" t="s">
        <v>43</v>
      </c>
      <c r="D45" s="72"/>
      <c r="E45" s="517"/>
      <c r="F45" s="5"/>
      <c r="G45" s="536"/>
      <c r="H45" s="363"/>
      <c r="I45" s="92"/>
      <c r="J45" s="92"/>
      <c r="K45" s="92"/>
      <c r="L45" s="575"/>
      <c r="M45" s="582"/>
      <c r="N45" s="534"/>
    </row>
    <row r="46" spans="2:16" x14ac:dyDescent="0.35">
      <c r="B46" s="550"/>
      <c r="C46" s="49" t="s">
        <v>43</v>
      </c>
      <c r="D46" s="72"/>
      <c r="E46" s="516"/>
      <c r="F46" s="5"/>
      <c r="G46" s="537"/>
      <c r="H46" s="363"/>
      <c r="I46" s="92"/>
      <c r="J46" s="92"/>
      <c r="K46" s="92"/>
      <c r="L46" s="575"/>
      <c r="M46" s="583"/>
      <c r="N46" s="512"/>
    </row>
    <row r="47" spans="2:16" x14ac:dyDescent="0.35">
      <c r="B47" s="52" t="s">
        <v>61</v>
      </c>
      <c r="C47" s="53"/>
      <c r="D47" s="73"/>
      <c r="E47" s="259"/>
      <c r="F47" s="5"/>
      <c r="G47" s="311"/>
      <c r="H47" s="363"/>
      <c r="I47" s="92"/>
      <c r="J47" s="92"/>
      <c r="K47" s="92"/>
      <c r="L47" s="436">
        <f>+K47+J47+I47+H47</f>
        <v>0</v>
      </c>
      <c r="M47" s="119"/>
      <c r="N47" s="132">
        <f>E47+G47+L47+M47</f>
        <v>0</v>
      </c>
    </row>
    <row r="48" spans="2:16" ht="15" thickBot="1" x14ac:dyDescent="0.4">
      <c r="B48" s="54" t="s">
        <v>164</v>
      </c>
      <c r="C48" s="411"/>
      <c r="D48" s="412"/>
      <c r="E48" s="422"/>
      <c r="F48" s="423"/>
      <c r="G48" s="414"/>
      <c r="H48" s="360"/>
      <c r="I48" s="354"/>
      <c r="J48" s="354"/>
      <c r="K48" s="354"/>
      <c r="L48" s="438">
        <f>+K48+J48+I48+H48</f>
        <v>0</v>
      </c>
      <c r="M48" s="268"/>
      <c r="N48" s="132">
        <f>E48+G48+L48+M48</f>
        <v>0</v>
      </c>
    </row>
    <row r="49" spans="2:16" ht="15" thickBot="1" x14ac:dyDescent="0.4">
      <c r="B49" s="45" t="s">
        <v>107</v>
      </c>
      <c r="C49" s="46"/>
      <c r="D49" s="299">
        <f t="shared" ref="D49:J49" si="8">SUM(D50:D57)</f>
        <v>0</v>
      </c>
      <c r="E49" s="299">
        <f t="shared" si="8"/>
        <v>0</v>
      </c>
      <c r="F49" s="299">
        <f t="shared" si="8"/>
        <v>0</v>
      </c>
      <c r="G49" s="299">
        <f t="shared" si="8"/>
        <v>0</v>
      </c>
      <c r="H49" s="47">
        <f t="shared" si="8"/>
        <v>0</v>
      </c>
      <c r="I49" s="292">
        <f t="shared" si="8"/>
        <v>0</v>
      </c>
      <c r="J49" s="292">
        <f t="shared" si="8"/>
        <v>0</v>
      </c>
      <c r="K49" s="292">
        <f t="shared" ref="K49:N49" si="9">SUM(K50:K57)</f>
        <v>0</v>
      </c>
      <c r="L49" s="323">
        <f t="shared" si="9"/>
        <v>0</v>
      </c>
      <c r="M49" s="266">
        <f t="shared" si="9"/>
        <v>0</v>
      </c>
      <c r="N49" s="263">
        <f t="shared" si="9"/>
        <v>0</v>
      </c>
    </row>
    <row r="50" spans="2:16" x14ac:dyDescent="0.35">
      <c r="B50" s="548" t="s">
        <v>63</v>
      </c>
      <c r="C50" s="49" t="s">
        <v>43</v>
      </c>
      <c r="D50" s="72"/>
      <c r="E50" s="519"/>
      <c r="F50" s="5"/>
      <c r="G50" s="631"/>
      <c r="H50" s="362"/>
      <c r="I50" s="349"/>
      <c r="J50" s="349"/>
      <c r="K50" s="349"/>
      <c r="L50" s="603">
        <f>SUM(H50:K50)+SUM(H51:K51)</f>
        <v>0</v>
      </c>
      <c r="M50" s="581"/>
      <c r="N50" s="534">
        <f>+E50+M50+L50+G50</f>
        <v>0</v>
      </c>
    </row>
    <row r="51" spans="2:16" x14ac:dyDescent="0.35">
      <c r="B51" s="550"/>
      <c r="C51" s="49" t="s">
        <v>43</v>
      </c>
      <c r="D51" s="72"/>
      <c r="E51" s="520"/>
      <c r="F51" s="5"/>
      <c r="G51" s="616"/>
      <c r="H51" s="363"/>
      <c r="I51" s="92"/>
      <c r="J51" s="92"/>
      <c r="K51" s="92"/>
      <c r="L51" s="604"/>
      <c r="M51" s="583"/>
      <c r="N51" s="512"/>
    </row>
    <row r="52" spans="2:16" x14ac:dyDescent="0.35">
      <c r="B52" s="551" t="s">
        <v>64</v>
      </c>
      <c r="C52" s="49" t="s">
        <v>43</v>
      </c>
      <c r="D52" s="72"/>
      <c r="E52" s="521"/>
      <c r="F52" s="5"/>
      <c r="G52" s="635"/>
      <c r="H52" s="363"/>
      <c r="I52" s="92"/>
      <c r="J52" s="92"/>
      <c r="K52" s="92"/>
      <c r="L52" s="604">
        <f>SUM(H52:K52)+SUM(H53:K53)+SUM(H54:K54)</f>
        <v>0</v>
      </c>
      <c r="M52" s="610"/>
      <c r="N52" s="533">
        <f>+E52+G52+L52+M52</f>
        <v>0</v>
      </c>
    </row>
    <row r="53" spans="2:16" x14ac:dyDescent="0.35">
      <c r="B53" s="549"/>
      <c r="C53" s="49" t="s">
        <v>43</v>
      </c>
      <c r="D53" s="72"/>
      <c r="E53" s="522"/>
      <c r="F53" s="5"/>
      <c r="G53" s="615"/>
      <c r="H53" s="363"/>
      <c r="I53" s="92"/>
      <c r="J53" s="92"/>
      <c r="K53" s="92"/>
      <c r="L53" s="604"/>
      <c r="M53" s="582"/>
      <c r="N53" s="534"/>
    </row>
    <row r="54" spans="2:16" x14ac:dyDescent="0.35">
      <c r="B54" s="550"/>
      <c r="C54" s="49" t="s">
        <v>43</v>
      </c>
      <c r="D54" s="72"/>
      <c r="E54" s="522"/>
      <c r="F54" s="5"/>
      <c r="G54" s="615"/>
      <c r="H54" s="363"/>
      <c r="I54" s="92"/>
      <c r="J54" s="92"/>
      <c r="K54" s="92"/>
      <c r="L54" s="604"/>
      <c r="M54" s="582"/>
      <c r="N54" s="512"/>
    </row>
    <row r="55" spans="2:16" x14ac:dyDescent="0.35">
      <c r="B55" s="57" t="s">
        <v>108</v>
      </c>
      <c r="C55" s="53"/>
      <c r="D55" s="73"/>
      <c r="E55" s="110"/>
      <c r="F55" s="5"/>
      <c r="G55" s="467"/>
      <c r="H55" s="363"/>
      <c r="I55" s="92"/>
      <c r="J55" s="92"/>
      <c r="K55" s="92"/>
      <c r="L55" s="415">
        <f>+H55+I55+J55+K55</f>
        <v>0</v>
      </c>
      <c r="M55" s="119"/>
      <c r="N55" s="132">
        <f>+E55+G55+L55+M55</f>
        <v>0</v>
      </c>
    </row>
    <row r="56" spans="2:16" x14ac:dyDescent="0.35">
      <c r="B56" s="57" t="s">
        <v>109</v>
      </c>
      <c r="C56" s="53"/>
      <c r="D56" s="73"/>
      <c r="E56" s="110"/>
      <c r="F56" s="5"/>
      <c r="G56" s="467"/>
      <c r="H56" s="363"/>
      <c r="I56" s="92"/>
      <c r="J56" s="92"/>
      <c r="K56" s="92"/>
      <c r="L56" s="415">
        <f>+H56+I56+J56+K56</f>
        <v>0</v>
      </c>
      <c r="M56" s="119"/>
      <c r="N56" s="132">
        <f t="shared" ref="N56:N57" si="10">+E56+G56+L56+M56</f>
        <v>0</v>
      </c>
    </row>
    <row r="57" spans="2:16" ht="15" thickBot="1" x14ac:dyDescent="0.4">
      <c r="B57" s="58" t="s">
        <v>165</v>
      </c>
      <c r="C57" s="59"/>
      <c r="D57" s="74"/>
      <c r="E57" s="111"/>
      <c r="F57" s="60"/>
      <c r="G57" s="468"/>
      <c r="H57" s="360"/>
      <c r="I57" s="354"/>
      <c r="J57" s="354"/>
      <c r="K57" s="354"/>
      <c r="L57" s="416">
        <f>+H57+I57+J57+K57</f>
        <v>0</v>
      </c>
      <c r="M57" s="118"/>
      <c r="N57" s="132">
        <f t="shared" si="10"/>
        <v>0</v>
      </c>
    </row>
    <row r="58" spans="2:16" ht="15" thickBot="1" x14ac:dyDescent="0.4">
      <c r="B58" s="45" t="s">
        <v>111</v>
      </c>
      <c r="C58" s="46"/>
      <c r="D58" s="122">
        <f>SUM(D59:D63)</f>
        <v>0</v>
      </c>
      <c r="E58" s="122">
        <f t="shared" ref="E58:N58" si="11">SUM(E59:E63)</f>
        <v>0</v>
      </c>
      <c r="F58" s="122">
        <f t="shared" si="11"/>
        <v>0</v>
      </c>
      <c r="G58" s="266">
        <f t="shared" si="11"/>
        <v>0</v>
      </c>
      <c r="H58" s="47">
        <f t="shared" si="11"/>
        <v>0</v>
      </c>
      <c r="I58" s="292">
        <f t="shared" si="11"/>
        <v>0</v>
      </c>
      <c r="J58" s="292">
        <f t="shared" si="11"/>
        <v>0</v>
      </c>
      <c r="K58" s="292">
        <f t="shared" si="11"/>
        <v>0</v>
      </c>
      <c r="L58" s="293">
        <f t="shared" si="11"/>
        <v>0</v>
      </c>
      <c r="M58" s="251">
        <f t="shared" si="11"/>
        <v>0</v>
      </c>
      <c r="N58" s="251">
        <f t="shared" si="11"/>
        <v>0</v>
      </c>
    </row>
    <row r="59" spans="2:16" x14ac:dyDescent="0.35">
      <c r="B59" s="548" t="s">
        <v>66</v>
      </c>
      <c r="C59" s="386" t="s">
        <v>43</v>
      </c>
      <c r="D59" s="387"/>
      <c r="E59" s="515"/>
      <c r="F59" s="424"/>
      <c r="G59" s="565"/>
      <c r="H59" s="638"/>
      <c r="I59" s="626"/>
      <c r="J59" s="626"/>
      <c r="K59" s="349"/>
      <c r="L59" s="603">
        <f>SUM(H59:K59)+SUM(H60:K60)</f>
        <v>0</v>
      </c>
      <c r="M59" s="608"/>
      <c r="N59" s="511">
        <f>+E59+M59+L59+G59</f>
        <v>0</v>
      </c>
    </row>
    <row r="60" spans="2:16" x14ac:dyDescent="0.35">
      <c r="B60" s="550"/>
      <c r="C60" s="49" t="s">
        <v>43</v>
      </c>
      <c r="D60" s="74"/>
      <c r="E60" s="516"/>
      <c r="F60" s="62"/>
      <c r="G60" s="537"/>
      <c r="H60" s="639"/>
      <c r="I60" s="627"/>
      <c r="J60" s="627"/>
      <c r="K60" s="92"/>
      <c r="L60" s="604"/>
      <c r="M60" s="609"/>
      <c r="N60" s="512"/>
    </row>
    <row r="61" spans="2:16" x14ac:dyDescent="0.35">
      <c r="B61" s="57" t="s">
        <v>67</v>
      </c>
      <c r="C61" s="63"/>
      <c r="D61" s="247"/>
      <c r="E61" s="259"/>
      <c r="F61" s="62"/>
      <c r="G61" s="311"/>
      <c r="H61" s="363"/>
      <c r="I61" s="92"/>
      <c r="J61" s="92"/>
      <c r="K61" s="92"/>
      <c r="L61" s="415">
        <f>+K61+J61+I61+H61</f>
        <v>0</v>
      </c>
      <c r="M61" s="119"/>
      <c r="N61" s="132">
        <f>+E61+M61+L61+G61</f>
        <v>0</v>
      </c>
    </row>
    <row r="62" spans="2:16" x14ac:dyDescent="0.35">
      <c r="B62" s="57" t="s">
        <v>68</v>
      </c>
      <c r="C62" s="64"/>
      <c r="D62" s="55"/>
      <c r="E62" s="259"/>
      <c r="F62" s="62"/>
      <c r="G62" s="311"/>
      <c r="H62" s="363"/>
      <c r="I62" s="92"/>
      <c r="J62" s="92"/>
      <c r="K62" s="92"/>
      <c r="L62" s="415">
        <f>+H62+I62+J62+K62</f>
        <v>0</v>
      </c>
      <c r="M62" s="119"/>
      <c r="N62" s="132">
        <f t="shared" ref="N62:N63" si="12">+E62+M62+L62+G62</f>
        <v>0</v>
      </c>
    </row>
    <row r="63" spans="2:16" ht="15" thickBot="1" x14ac:dyDescent="0.4">
      <c r="B63" s="205" t="s">
        <v>112</v>
      </c>
      <c r="C63" s="411"/>
      <c r="D63" s="412"/>
      <c r="E63" s="428"/>
      <c r="F63" s="413"/>
      <c r="G63" s="429"/>
      <c r="H63" s="440"/>
      <c r="I63" s="441"/>
      <c r="J63" s="441"/>
      <c r="K63" s="354"/>
      <c r="L63" s="416">
        <f>SUM(H63:K63)+SUM(H94:K94)</f>
        <v>0</v>
      </c>
      <c r="M63" s="207"/>
      <c r="N63" s="132">
        <f t="shared" si="12"/>
        <v>0</v>
      </c>
    </row>
    <row r="64" spans="2:16" s="48" customFormat="1" ht="15" thickBot="1" x14ac:dyDescent="0.4">
      <c r="B64" s="166" t="s">
        <v>38</v>
      </c>
      <c r="C64" s="366"/>
      <c r="D64" s="367">
        <f>D35+D6</f>
        <v>0</v>
      </c>
      <c r="E64" s="367">
        <f t="shared" ref="E64" si="13">E35+E6</f>
        <v>0</v>
      </c>
      <c r="F64" s="367">
        <f>F35+F6</f>
        <v>0</v>
      </c>
      <c r="G64" s="368">
        <f t="shared" ref="G64:N64" si="14">G35+G6</f>
        <v>0</v>
      </c>
      <c r="H64" s="371">
        <f t="shared" si="14"/>
        <v>0</v>
      </c>
      <c r="I64" s="367">
        <f t="shared" si="14"/>
        <v>0</v>
      </c>
      <c r="J64" s="367">
        <f t="shared" si="14"/>
        <v>0</v>
      </c>
      <c r="K64" s="367">
        <f t="shared" si="14"/>
        <v>0</v>
      </c>
      <c r="L64" s="368">
        <f>L35+L6</f>
        <v>0</v>
      </c>
      <c r="M64" s="310">
        <f>M35+M6</f>
        <v>0</v>
      </c>
      <c r="N64" s="264">
        <f t="shared" si="14"/>
        <v>0</v>
      </c>
      <c r="P64" s="113"/>
    </row>
    <row r="65" spans="2:14" s="69" customFormat="1" ht="15" thickBot="1" x14ac:dyDescent="0.4">
      <c r="B65" s="65"/>
      <c r="C65" s="66"/>
      <c r="D65" s="66"/>
      <c r="E65" s="66"/>
      <c r="F65" s="67"/>
      <c r="G65" s="68"/>
      <c r="H65" s="96"/>
      <c r="I65" s="96"/>
      <c r="J65" s="96"/>
      <c r="K65" s="96"/>
      <c r="L65" s="128"/>
      <c r="M65" s="96"/>
      <c r="N65" s="136"/>
    </row>
    <row r="66" spans="2:14" s="44" customFormat="1" ht="33.65" customHeight="1" thickBot="1" x14ac:dyDescent="0.4">
      <c r="B66" s="542" t="s">
        <v>175</v>
      </c>
      <c r="C66" s="597" t="s">
        <v>35</v>
      </c>
      <c r="D66" s="597"/>
      <c r="E66" s="597"/>
      <c r="F66" s="597"/>
      <c r="G66" s="597"/>
      <c r="H66" s="557" t="s">
        <v>36</v>
      </c>
      <c r="I66" s="558"/>
      <c r="J66" s="558"/>
      <c r="K66" s="558"/>
      <c r="L66" s="559"/>
      <c r="M66" s="643" t="s">
        <v>37</v>
      </c>
      <c r="N66" s="600" t="s">
        <v>38</v>
      </c>
    </row>
    <row r="67" spans="2:14" s="44" customFormat="1" ht="44" thickBot="1" x14ac:dyDescent="0.4">
      <c r="B67" s="543"/>
      <c r="C67" s="277" t="s">
        <v>88</v>
      </c>
      <c r="D67" s="278" t="s">
        <v>145</v>
      </c>
      <c r="E67" s="279" t="s">
        <v>156</v>
      </c>
      <c r="F67" s="280" t="s">
        <v>146</v>
      </c>
      <c r="G67" s="281" t="s">
        <v>155</v>
      </c>
      <c r="H67" s="295" t="s">
        <v>147</v>
      </c>
      <c r="I67" s="104" t="s">
        <v>39</v>
      </c>
      <c r="J67" s="104" t="s">
        <v>148</v>
      </c>
      <c r="K67" s="273" t="s">
        <v>149</v>
      </c>
      <c r="L67" s="296" t="s">
        <v>40</v>
      </c>
      <c r="M67" s="602"/>
      <c r="N67" s="601"/>
    </row>
    <row r="68" spans="2:14" s="44" customFormat="1" ht="15" thickBot="1" x14ac:dyDescent="0.4">
      <c r="B68" s="209" t="s">
        <v>100</v>
      </c>
      <c r="C68" s="473"/>
      <c r="D68" s="290">
        <f>D69+D78+D81</f>
        <v>0</v>
      </c>
      <c r="E68" s="290">
        <f>E69+E78+E81</f>
        <v>0</v>
      </c>
      <c r="F68" s="290">
        <f>F69+F78+F81</f>
        <v>0</v>
      </c>
      <c r="G68" s="291">
        <f t="shared" ref="G68:N68" si="15">G69+G78+G81</f>
        <v>0</v>
      </c>
      <c r="H68" s="289">
        <f t="shared" si="15"/>
        <v>0</v>
      </c>
      <c r="I68" s="290">
        <f t="shared" si="15"/>
        <v>0</v>
      </c>
      <c r="J68" s="290">
        <f t="shared" si="15"/>
        <v>0</v>
      </c>
      <c r="K68" s="290">
        <f t="shared" si="15"/>
        <v>0</v>
      </c>
      <c r="L68" s="291">
        <f t="shared" si="15"/>
        <v>0</v>
      </c>
      <c r="M68" s="341">
        <f t="shared" si="15"/>
        <v>0</v>
      </c>
      <c r="N68" s="470">
        <f t="shared" si="15"/>
        <v>0</v>
      </c>
    </row>
    <row r="69" spans="2:14" s="48" customFormat="1" ht="15" thickBot="1" x14ac:dyDescent="0.4">
      <c r="B69" s="275" t="s">
        <v>83</v>
      </c>
      <c r="C69" s="46"/>
      <c r="D69" s="292">
        <f>SUM(D70:D77)</f>
        <v>0</v>
      </c>
      <c r="E69" s="292">
        <f>SUM(E70:E77)</f>
        <v>0</v>
      </c>
      <c r="F69" s="292">
        <f>SUM(F70:F77)</f>
        <v>0</v>
      </c>
      <c r="G69" s="293">
        <f>SUM(G70:G77)</f>
        <v>0</v>
      </c>
      <c r="H69" s="47">
        <f t="shared" ref="H69:N69" si="16">SUM(H70:H77)</f>
        <v>0</v>
      </c>
      <c r="I69" s="292">
        <f t="shared" si="16"/>
        <v>0</v>
      </c>
      <c r="J69" s="292">
        <f t="shared" si="16"/>
        <v>0</v>
      </c>
      <c r="K69" s="292">
        <f t="shared" si="16"/>
        <v>0</v>
      </c>
      <c r="L69" s="474">
        <f t="shared" si="16"/>
        <v>0</v>
      </c>
      <c r="M69" s="251">
        <f t="shared" si="16"/>
        <v>0</v>
      </c>
      <c r="N69" s="137">
        <f t="shared" si="16"/>
        <v>0</v>
      </c>
    </row>
    <row r="70" spans="2:14" x14ac:dyDescent="0.35">
      <c r="B70" s="548" t="s">
        <v>166</v>
      </c>
      <c r="C70" s="72" t="s">
        <v>43</v>
      </c>
      <c r="D70" s="417"/>
      <c r="E70" s="513"/>
      <c r="F70" s="335"/>
      <c r="G70" s="560"/>
      <c r="H70" s="348"/>
      <c r="I70" s="97"/>
      <c r="J70" s="349"/>
      <c r="K70" s="349"/>
      <c r="L70" s="603">
        <f>SUM(H70:K70)+SUM(H71:K71)</f>
        <v>0</v>
      </c>
      <c r="M70" s="628"/>
      <c r="N70" s="629">
        <f>E70+G70+L70+M70</f>
        <v>0</v>
      </c>
    </row>
    <row r="71" spans="2:14" ht="14.5" customHeight="1" x14ac:dyDescent="0.35">
      <c r="B71" s="550"/>
      <c r="C71" s="73" t="s">
        <v>43</v>
      </c>
      <c r="D71" s="408"/>
      <c r="E71" s="514"/>
      <c r="F71" s="3"/>
      <c r="G71" s="561"/>
      <c r="H71" s="351"/>
      <c r="I71" s="99"/>
      <c r="J71" s="92"/>
      <c r="K71" s="92"/>
      <c r="L71" s="604"/>
      <c r="M71" s="628"/>
      <c r="N71" s="630"/>
    </row>
    <row r="72" spans="2:14" x14ac:dyDescent="0.35">
      <c r="B72" s="58" t="s">
        <v>113</v>
      </c>
      <c r="C72" s="72" t="s">
        <v>43</v>
      </c>
      <c r="D72" s="72"/>
      <c r="E72" s="72"/>
      <c r="F72" s="4"/>
      <c r="G72" s="345"/>
      <c r="H72" s="350"/>
      <c r="I72" s="98"/>
      <c r="J72" s="258"/>
      <c r="K72" s="258"/>
      <c r="L72" s="455">
        <f>+H72+I72+J72</f>
        <v>0</v>
      </c>
      <c r="M72" s="476"/>
      <c r="N72" s="475">
        <f>E72+G72+L72+M72</f>
        <v>0</v>
      </c>
    </row>
    <row r="73" spans="2:14" x14ac:dyDescent="0.35">
      <c r="B73" s="587" t="s">
        <v>114</v>
      </c>
      <c r="C73" s="72" t="s">
        <v>43</v>
      </c>
      <c r="D73" s="72"/>
      <c r="E73" s="525"/>
      <c r="F73" s="71"/>
      <c r="G73" s="588"/>
      <c r="H73" s="351"/>
      <c r="I73" s="99"/>
      <c r="J73" s="99"/>
      <c r="K73" s="100"/>
      <c r="L73" s="604">
        <f>SUM(H73:K73)+SUM(H74:K74)</f>
        <v>0</v>
      </c>
      <c r="M73" s="622"/>
      <c r="N73" s="624">
        <f>E73+G73+L73+M73</f>
        <v>0</v>
      </c>
    </row>
    <row r="74" spans="2:14" x14ac:dyDescent="0.35">
      <c r="B74" s="587"/>
      <c r="C74" s="72" t="s">
        <v>43</v>
      </c>
      <c r="D74" s="72"/>
      <c r="E74" s="513"/>
      <c r="F74" s="71"/>
      <c r="G74" s="560"/>
      <c r="H74" s="351"/>
      <c r="I74" s="99"/>
      <c r="J74" s="99"/>
      <c r="K74" s="99"/>
      <c r="L74" s="604"/>
      <c r="M74" s="623"/>
      <c r="N74" s="625"/>
    </row>
    <row r="75" spans="2:14" x14ac:dyDescent="0.35">
      <c r="B75" s="57" t="s">
        <v>115</v>
      </c>
      <c r="C75" s="72"/>
      <c r="D75" s="72"/>
      <c r="E75" s="72"/>
      <c r="F75" s="4"/>
      <c r="G75" s="345"/>
      <c r="H75" s="351"/>
      <c r="I75" s="99"/>
      <c r="J75" s="99"/>
      <c r="K75" s="99"/>
      <c r="L75" s="415">
        <f>+K75+J75+I75+H75</f>
        <v>0</v>
      </c>
      <c r="M75" s="476"/>
      <c r="N75" s="475">
        <f>E75+G75+L75+M75</f>
        <v>0</v>
      </c>
    </row>
    <row r="76" spans="2:14" x14ac:dyDescent="0.35">
      <c r="B76" s="52" t="s">
        <v>116</v>
      </c>
      <c r="C76" s="73"/>
      <c r="D76" s="73"/>
      <c r="E76" s="73"/>
      <c r="F76" s="5"/>
      <c r="G76" s="346"/>
      <c r="H76" s="351"/>
      <c r="I76" s="99"/>
      <c r="J76" s="99"/>
      <c r="K76" s="99"/>
      <c r="L76" s="415">
        <f>+K76+J76+I76+H76</f>
        <v>0</v>
      </c>
      <c r="M76" s="319"/>
      <c r="N76" s="475">
        <f t="shared" ref="N76:N77" si="17">E76+G76+L76+M76</f>
        <v>0</v>
      </c>
    </row>
    <row r="77" spans="2:14" ht="15" thickBot="1" x14ac:dyDescent="0.4">
      <c r="B77" s="449" t="s">
        <v>167</v>
      </c>
      <c r="C77" s="74"/>
      <c r="D77" s="74"/>
      <c r="E77" s="74"/>
      <c r="F77" s="60"/>
      <c r="G77" s="347"/>
      <c r="H77" s="352"/>
      <c r="I77" s="353"/>
      <c r="J77" s="353"/>
      <c r="K77" s="353"/>
      <c r="L77" s="416">
        <f>+K77+J77+I77+H77</f>
        <v>0</v>
      </c>
      <c r="M77" s="477"/>
      <c r="N77" s="475">
        <f t="shared" si="17"/>
        <v>0</v>
      </c>
    </row>
    <row r="78" spans="2:14" s="48" customFormat="1" ht="15" thickBot="1" x14ac:dyDescent="0.4">
      <c r="B78" s="45" t="s">
        <v>84</v>
      </c>
      <c r="C78" s="70"/>
      <c r="D78" s="122">
        <f t="shared" ref="D78:M78" si="18">SUM(D79:D80)</f>
        <v>0</v>
      </c>
      <c r="E78" s="122">
        <f t="shared" si="18"/>
        <v>0</v>
      </c>
      <c r="F78" s="122">
        <f t="shared" si="18"/>
        <v>0</v>
      </c>
      <c r="G78" s="266">
        <f t="shared" si="18"/>
        <v>0</v>
      </c>
      <c r="H78" s="47">
        <f t="shared" si="18"/>
        <v>0</v>
      </c>
      <c r="I78" s="122">
        <f t="shared" si="18"/>
        <v>0</v>
      </c>
      <c r="J78" s="122">
        <f t="shared" si="18"/>
        <v>0</v>
      </c>
      <c r="K78" s="122">
        <f t="shared" ref="K78" si="19">SUM(K79:K80)</f>
        <v>0</v>
      </c>
      <c r="L78" s="365">
        <f t="shared" si="18"/>
        <v>0</v>
      </c>
      <c r="M78" s="266">
        <f t="shared" si="18"/>
        <v>0</v>
      </c>
      <c r="N78" s="263">
        <f>SUM(N79:N80)</f>
        <v>0</v>
      </c>
    </row>
    <row r="79" spans="2:14" x14ac:dyDescent="0.35">
      <c r="B79" s="57" t="s">
        <v>117</v>
      </c>
      <c r="C79" s="49" t="s">
        <v>43</v>
      </c>
      <c r="D79" s="72"/>
      <c r="E79" s="72"/>
      <c r="F79" s="5"/>
      <c r="G79" s="346"/>
      <c r="H79" s="400"/>
      <c r="I79" s="102"/>
      <c r="J79" s="102"/>
      <c r="K79" s="102"/>
      <c r="L79" s="415">
        <f>SUM(H79:K79)</f>
        <v>0</v>
      </c>
      <c r="M79" s="119"/>
      <c r="N79" s="138">
        <f>E79+G79+L79+M79</f>
        <v>0</v>
      </c>
    </row>
    <row r="80" spans="2:14" ht="15" thickBot="1" x14ac:dyDescent="0.4">
      <c r="B80" s="57" t="s">
        <v>118</v>
      </c>
      <c r="C80" s="53"/>
      <c r="D80" s="73"/>
      <c r="E80" s="73"/>
      <c r="F80" s="5"/>
      <c r="G80" s="346"/>
      <c r="H80" s="363"/>
      <c r="I80" s="92"/>
      <c r="J80" s="92"/>
      <c r="K80" s="92"/>
      <c r="L80" s="418">
        <f>+K80+J80+I80+H80</f>
        <v>0</v>
      </c>
      <c r="M80" s="119"/>
      <c r="N80" s="138">
        <f>E80+G80+L80+M80</f>
        <v>0</v>
      </c>
    </row>
    <row r="81" spans="2:16" s="48" customFormat="1" ht="15" thickBot="1" x14ac:dyDescent="0.4">
      <c r="B81" s="45" t="s">
        <v>101</v>
      </c>
      <c r="C81" s="46"/>
      <c r="D81" s="122">
        <f>SUM(D82:D84)</f>
        <v>0</v>
      </c>
      <c r="E81" s="122">
        <f t="shared" ref="E81:M81" si="20">SUM(E82:E84)</f>
        <v>0</v>
      </c>
      <c r="F81" s="122">
        <f>SUM(F82:F84)</f>
        <v>0</v>
      </c>
      <c r="G81" s="266">
        <f t="shared" si="20"/>
        <v>0</v>
      </c>
      <c r="H81" s="47">
        <f t="shared" si="20"/>
        <v>0</v>
      </c>
      <c r="I81" s="122">
        <f t="shared" si="20"/>
        <v>0</v>
      </c>
      <c r="J81" s="122">
        <f t="shared" si="20"/>
        <v>0</v>
      </c>
      <c r="K81" s="122">
        <f t="shared" si="20"/>
        <v>0</v>
      </c>
      <c r="L81" s="365">
        <f t="shared" si="20"/>
        <v>0</v>
      </c>
      <c r="M81" s="266">
        <f t="shared" si="20"/>
        <v>0</v>
      </c>
      <c r="N81" s="139">
        <f>SUM(N82:N84)</f>
        <v>0</v>
      </c>
      <c r="O81" s="120"/>
    </row>
    <row r="82" spans="2:16" x14ac:dyDescent="0.35">
      <c r="B82" s="57" t="s">
        <v>119</v>
      </c>
      <c r="C82" s="64"/>
      <c r="D82" s="55"/>
      <c r="E82" s="55"/>
      <c r="F82" s="5"/>
      <c r="G82" s="346"/>
      <c r="H82" s="363"/>
      <c r="I82" s="92"/>
      <c r="J82" s="92"/>
      <c r="K82" s="92"/>
      <c r="L82" s="415">
        <f>+K82+J82+I82+H82</f>
        <v>0</v>
      </c>
      <c r="M82" s="119"/>
      <c r="N82" s="135">
        <f>+E82+G82+K82+L82</f>
        <v>0</v>
      </c>
      <c r="O82" s="112"/>
    </row>
    <row r="83" spans="2:16" x14ac:dyDescent="0.35">
      <c r="B83" s="57" t="s">
        <v>120</v>
      </c>
      <c r="C83" s="64"/>
      <c r="D83" s="55"/>
      <c r="E83" s="55"/>
      <c r="F83" s="5"/>
      <c r="G83" s="346"/>
      <c r="H83" s="363"/>
      <c r="I83" s="92"/>
      <c r="J83" s="92"/>
      <c r="K83" s="92"/>
      <c r="L83" s="415">
        <f>+K83+J83+I83+H83</f>
        <v>0</v>
      </c>
      <c r="M83" s="119"/>
      <c r="N83" s="132">
        <f t="shared" ref="N83:N84" si="21">+E83+G83+K83+L83</f>
        <v>0</v>
      </c>
      <c r="O83" s="112"/>
    </row>
    <row r="84" spans="2:16" ht="15" thickBot="1" x14ac:dyDescent="0.4">
      <c r="B84" s="58" t="s">
        <v>121</v>
      </c>
      <c r="C84" s="64"/>
      <c r="D84" s="55"/>
      <c r="E84" s="55"/>
      <c r="F84" s="62"/>
      <c r="G84" s="361"/>
      <c r="H84" s="360"/>
      <c r="I84" s="354"/>
      <c r="J84" s="354"/>
      <c r="K84" s="354"/>
      <c r="L84" s="416">
        <f>+K84+J84+I84+H84</f>
        <v>0</v>
      </c>
      <c r="M84" s="268"/>
      <c r="N84" s="379">
        <f t="shared" si="21"/>
        <v>0</v>
      </c>
      <c r="O84" s="112"/>
    </row>
    <row r="85" spans="2:16" s="48" customFormat="1" ht="15" thickBot="1" x14ac:dyDescent="0.4">
      <c r="B85" s="186" t="s">
        <v>38</v>
      </c>
      <c r="C85" s="372"/>
      <c r="D85" s="374">
        <f>D68</f>
        <v>0</v>
      </c>
      <c r="E85" s="374">
        <f>E68</f>
        <v>0</v>
      </c>
      <c r="F85" s="374">
        <f>F68</f>
        <v>0</v>
      </c>
      <c r="G85" s="375">
        <f t="shared" ref="G85:N85" si="22">G68</f>
        <v>0</v>
      </c>
      <c r="H85" s="378">
        <f t="shared" si="22"/>
        <v>0</v>
      </c>
      <c r="I85" s="374">
        <f t="shared" si="22"/>
        <v>0</v>
      </c>
      <c r="J85" s="374">
        <f t="shared" si="22"/>
        <v>0</v>
      </c>
      <c r="K85" s="374">
        <f t="shared" si="22"/>
        <v>0</v>
      </c>
      <c r="L85" s="375">
        <f t="shared" si="22"/>
        <v>0</v>
      </c>
      <c r="M85" s="270">
        <f t="shared" si="22"/>
        <v>0</v>
      </c>
      <c r="N85" s="270">
        <f t="shared" si="22"/>
        <v>0</v>
      </c>
      <c r="P85" s="113"/>
    </row>
    <row r="86" spans="2:16" s="48" customFormat="1" ht="15" thickBot="1" x14ac:dyDescent="0.4">
      <c r="B86" s="75"/>
      <c r="C86" s="76"/>
      <c r="D86" s="76"/>
      <c r="E86" s="76"/>
      <c r="F86" s="77"/>
      <c r="G86" s="78"/>
      <c r="H86" s="103"/>
      <c r="I86" s="103"/>
      <c r="J86" s="103"/>
      <c r="K86" s="103"/>
      <c r="L86" s="129"/>
      <c r="M86" s="103"/>
      <c r="N86" s="140"/>
    </row>
    <row r="87" spans="2:16" s="79" customFormat="1" ht="15" thickBot="1" x14ac:dyDescent="0.4">
      <c r="B87" s="542" t="s">
        <v>174</v>
      </c>
      <c r="C87" s="596" t="s">
        <v>35</v>
      </c>
      <c r="D87" s="597"/>
      <c r="E87" s="597"/>
      <c r="F87" s="597"/>
      <c r="G87" s="597"/>
      <c r="H87" s="557" t="s">
        <v>36</v>
      </c>
      <c r="I87" s="558"/>
      <c r="J87" s="558"/>
      <c r="K87" s="558"/>
      <c r="L87" s="559"/>
      <c r="M87" s="643" t="s">
        <v>37</v>
      </c>
      <c r="N87" s="600" t="s">
        <v>38</v>
      </c>
    </row>
    <row r="88" spans="2:16" s="79" customFormat="1" ht="44" thickBot="1" x14ac:dyDescent="0.4">
      <c r="B88" s="595"/>
      <c r="C88" s="277" t="s">
        <v>88</v>
      </c>
      <c r="D88" s="278" t="s">
        <v>145</v>
      </c>
      <c r="E88" s="279" t="s">
        <v>156</v>
      </c>
      <c r="F88" s="280" t="s">
        <v>146</v>
      </c>
      <c r="G88" s="281" t="s">
        <v>155</v>
      </c>
      <c r="H88" s="89" t="s">
        <v>147</v>
      </c>
      <c r="I88" s="90" t="s">
        <v>39</v>
      </c>
      <c r="J88" s="90" t="s">
        <v>148</v>
      </c>
      <c r="K88" s="265" t="s">
        <v>149</v>
      </c>
      <c r="L88" s="127" t="s">
        <v>40</v>
      </c>
      <c r="M88" s="644"/>
      <c r="N88" s="645"/>
    </row>
    <row r="89" spans="2:16" s="79" customFormat="1" ht="15" thickBot="1" x14ac:dyDescent="0.4">
      <c r="B89" s="272" t="s">
        <v>102</v>
      </c>
      <c r="C89" s="340"/>
      <c r="D89" s="290">
        <f>D90+D95</f>
        <v>0</v>
      </c>
      <c r="E89" s="290">
        <f t="shared" ref="E89:N89" si="23">E90+E95</f>
        <v>0</v>
      </c>
      <c r="F89" s="290">
        <f>F90+F95</f>
        <v>0</v>
      </c>
      <c r="G89" s="291">
        <f t="shared" si="23"/>
        <v>0</v>
      </c>
      <c r="H89" s="289">
        <f t="shared" si="23"/>
        <v>0</v>
      </c>
      <c r="I89" s="290">
        <f t="shared" si="23"/>
        <v>0</v>
      </c>
      <c r="J89" s="290">
        <f t="shared" si="23"/>
        <v>0</v>
      </c>
      <c r="K89" s="294">
        <f t="shared" si="23"/>
        <v>0</v>
      </c>
      <c r="L89" s="291">
        <f t="shared" si="23"/>
        <v>0</v>
      </c>
      <c r="M89" s="208">
        <f t="shared" si="23"/>
        <v>0</v>
      </c>
      <c r="N89" s="262">
        <f t="shared" si="23"/>
        <v>0</v>
      </c>
    </row>
    <row r="90" spans="2:16" s="48" customFormat="1" ht="15" thickBot="1" x14ac:dyDescent="0.4">
      <c r="B90" s="275" t="s">
        <v>103</v>
      </c>
      <c r="C90" s="46"/>
      <c r="D90" s="292">
        <f>SUM(D91:D94)</f>
        <v>0</v>
      </c>
      <c r="E90" s="292">
        <f>SUM(E91:E94)</f>
        <v>0</v>
      </c>
      <c r="F90" s="292">
        <f>SUM(F91:F94)</f>
        <v>0</v>
      </c>
      <c r="G90" s="293">
        <f>SUM(G91:G94)</f>
        <v>0</v>
      </c>
      <c r="H90" s="47">
        <f t="shared" ref="H90:L90" si="24">SUM(H91:H94)</f>
        <v>0</v>
      </c>
      <c r="I90" s="292">
        <f t="shared" si="24"/>
        <v>0</v>
      </c>
      <c r="J90" s="292">
        <f t="shared" si="24"/>
        <v>0</v>
      </c>
      <c r="K90" s="299">
        <f t="shared" si="24"/>
        <v>0</v>
      </c>
      <c r="L90" s="323">
        <f t="shared" si="24"/>
        <v>0</v>
      </c>
      <c r="M90" s="266">
        <f>SUM(M91:M94)</f>
        <v>0</v>
      </c>
      <c r="N90" s="263">
        <f>SUM(N91:N94)</f>
        <v>0</v>
      </c>
    </row>
    <row r="91" spans="2:16" x14ac:dyDescent="0.35">
      <c r="B91" s="632" t="s">
        <v>168</v>
      </c>
      <c r="C91" s="49" t="s">
        <v>43</v>
      </c>
      <c r="D91" s="72"/>
      <c r="E91" s="524"/>
      <c r="F91" s="380"/>
      <c r="G91" s="615"/>
      <c r="H91" s="398"/>
      <c r="I91" s="358"/>
      <c r="J91" s="358"/>
      <c r="K91" s="478"/>
      <c r="L91" s="603">
        <f>SUM(H91:K91)+SUM(H92:K92)+SUM(H93:K93)</f>
        <v>0</v>
      </c>
      <c r="M91" s="530"/>
      <c r="N91" s="578">
        <f>+E91+G91+I91+H91</f>
        <v>0</v>
      </c>
    </row>
    <row r="92" spans="2:16" x14ac:dyDescent="0.35">
      <c r="B92" s="633"/>
      <c r="C92" s="49" t="s">
        <v>43</v>
      </c>
      <c r="D92" s="72"/>
      <c r="E92" s="524"/>
      <c r="F92" s="80"/>
      <c r="G92" s="615"/>
      <c r="H92" s="399"/>
      <c r="I92" s="105"/>
      <c r="J92" s="105"/>
      <c r="K92" s="141"/>
      <c r="L92" s="604"/>
      <c r="M92" s="531"/>
      <c r="N92" s="579"/>
    </row>
    <row r="93" spans="2:16" x14ac:dyDescent="0.35">
      <c r="B93" s="634"/>
      <c r="C93" s="49" t="s">
        <v>43</v>
      </c>
      <c r="D93" s="72"/>
      <c r="E93" s="513"/>
      <c r="F93" s="80"/>
      <c r="G93" s="616"/>
      <c r="H93" s="399"/>
      <c r="I93" s="105"/>
      <c r="J93" s="105"/>
      <c r="K93" s="141"/>
      <c r="L93" s="604"/>
      <c r="M93" s="532"/>
      <c r="N93" s="580"/>
    </row>
    <row r="94" spans="2:16" ht="15" thickBot="1" x14ac:dyDescent="0.4">
      <c r="B94" s="81" t="s">
        <v>169</v>
      </c>
      <c r="C94" s="49" t="s">
        <v>43</v>
      </c>
      <c r="D94" s="72"/>
      <c r="E94" s="72"/>
      <c r="F94" s="80"/>
      <c r="G94" s="381"/>
      <c r="H94" s="400"/>
      <c r="I94" s="102"/>
      <c r="J94" s="102"/>
      <c r="K94" s="267"/>
      <c r="L94" s="401">
        <f>+K94+J94+I94+H94</f>
        <v>0</v>
      </c>
      <c r="M94" s="142"/>
      <c r="N94" s="143">
        <f>+E94+M94+L94+G94</f>
        <v>0</v>
      </c>
    </row>
    <row r="95" spans="2:16" s="48" customFormat="1" ht="15" thickBot="1" x14ac:dyDescent="0.4">
      <c r="B95" s="45" t="s">
        <v>104</v>
      </c>
      <c r="C95" s="46"/>
      <c r="D95" s="122">
        <f t="shared" ref="D95:M95" si="25">SUM(D96:D100)</f>
        <v>0</v>
      </c>
      <c r="E95" s="122">
        <f t="shared" si="25"/>
        <v>0</v>
      </c>
      <c r="F95" s="122">
        <f t="shared" si="25"/>
        <v>0</v>
      </c>
      <c r="G95" s="266">
        <f t="shared" si="25"/>
        <v>0</v>
      </c>
      <c r="H95" s="47">
        <f t="shared" si="25"/>
        <v>0</v>
      </c>
      <c r="I95" s="292">
        <f t="shared" si="25"/>
        <v>0</v>
      </c>
      <c r="J95" s="292">
        <f t="shared" si="25"/>
        <v>0</v>
      </c>
      <c r="K95" s="292">
        <f t="shared" ref="K95" si="26">SUM(K96:K100)</f>
        <v>0</v>
      </c>
      <c r="L95" s="323">
        <f t="shared" si="25"/>
        <v>0</v>
      </c>
      <c r="M95" s="266">
        <f t="shared" si="25"/>
        <v>0</v>
      </c>
      <c r="N95" s="263">
        <f>SUM(N96:N100)</f>
        <v>0</v>
      </c>
    </row>
    <row r="96" spans="2:16" ht="14.5" customHeight="1" x14ac:dyDescent="0.35">
      <c r="B96" s="636" t="s">
        <v>170</v>
      </c>
      <c r="C96" s="386" t="s">
        <v>43</v>
      </c>
      <c r="D96" s="387"/>
      <c r="E96" s="523"/>
      <c r="F96" s="393"/>
      <c r="G96" s="565"/>
      <c r="H96" s="402"/>
      <c r="I96" s="106"/>
      <c r="J96" s="106"/>
      <c r="K96" s="156"/>
      <c r="L96" s="593">
        <f>SUM(K96)</f>
        <v>0</v>
      </c>
      <c r="M96" s="530"/>
      <c r="N96" s="578">
        <f>+E96+M96+L96+G96</f>
        <v>0</v>
      </c>
    </row>
    <row r="97" spans="2:16" x14ac:dyDescent="0.35">
      <c r="B97" s="636"/>
      <c r="C97" s="49" t="s">
        <v>43</v>
      </c>
      <c r="D97" s="72"/>
      <c r="E97" s="524"/>
      <c r="F97" s="82"/>
      <c r="G97" s="536"/>
      <c r="H97" s="399"/>
      <c r="I97" s="105"/>
      <c r="J97" s="105"/>
      <c r="K97" s="156"/>
      <c r="L97" s="594"/>
      <c r="M97" s="531"/>
      <c r="N97" s="579"/>
    </row>
    <row r="98" spans="2:16" x14ac:dyDescent="0.35">
      <c r="B98" s="636"/>
      <c r="C98" s="49" t="s">
        <v>43</v>
      </c>
      <c r="D98" s="72"/>
      <c r="E98" s="524"/>
      <c r="F98" s="80"/>
      <c r="G98" s="536"/>
      <c r="H98" s="399"/>
      <c r="I98" s="105"/>
      <c r="J98" s="105"/>
      <c r="K98" s="156"/>
      <c r="L98" s="594"/>
      <c r="M98" s="531"/>
      <c r="N98" s="579"/>
    </row>
    <row r="99" spans="2:16" x14ac:dyDescent="0.35">
      <c r="B99" s="637"/>
      <c r="C99" s="49"/>
      <c r="D99" s="72"/>
      <c r="E99" s="513"/>
      <c r="F99" s="80"/>
      <c r="G99" s="537"/>
      <c r="H99" s="399"/>
      <c r="I99" s="105"/>
      <c r="J99" s="105"/>
      <c r="K99" s="144"/>
      <c r="L99" s="594"/>
      <c r="M99" s="532"/>
      <c r="N99" s="580"/>
    </row>
    <row r="100" spans="2:16" ht="15" thickBot="1" x14ac:dyDescent="0.4">
      <c r="B100" s="480" t="s">
        <v>171</v>
      </c>
      <c r="C100" s="394"/>
      <c r="D100" s="395"/>
      <c r="E100" s="395"/>
      <c r="F100" s="396"/>
      <c r="G100" s="392"/>
      <c r="H100" s="403"/>
      <c r="I100" s="404"/>
      <c r="J100" s="404"/>
      <c r="K100" s="479"/>
      <c r="L100" s="405"/>
      <c r="M100" s="142"/>
      <c r="N100" s="143">
        <f>+E100+M100+L100+G100</f>
        <v>0</v>
      </c>
    </row>
    <row r="101" spans="2:16" s="48" customFormat="1" ht="15" thickBot="1" x14ac:dyDescent="0.4">
      <c r="B101" s="166" t="s">
        <v>38</v>
      </c>
      <c r="C101" s="372"/>
      <c r="D101" s="373">
        <f>SUM(D96:D100)</f>
        <v>0</v>
      </c>
      <c r="E101" s="373">
        <f t="shared" ref="E101:M101" si="27">E90+E95</f>
        <v>0</v>
      </c>
      <c r="F101" s="373">
        <f>SUM(F96:F100)</f>
        <v>0</v>
      </c>
      <c r="G101" s="397">
        <f t="shared" si="27"/>
        <v>0</v>
      </c>
      <c r="H101" s="372">
        <f t="shared" si="27"/>
        <v>0</v>
      </c>
      <c r="I101" s="373">
        <f t="shared" si="27"/>
        <v>0</v>
      </c>
      <c r="J101" s="373">
        <f t="shared" si="27"/>
        <v>0</v>
      </c>
      <c r="K101" s="373">
        <f t="shared" si="27"/>
        <v>0</v>
      </c>
      <c r="L101" s="397">
        <f t="shared" si="27"/>
        <v>0</v>
      </c>
      <c r="M101" s="186">
        <f t="shared" si="27"/>
        <v>0</v>
      </c>
      <c r="N101" s="463">
        <f>+N95+N90</f>
        <v>0</v>
      </c>
      <c r="P101" s="113"/>
    </row>
    <row r="102" spans="2:16" ht="15" customHeight="1" thickBot="1" x14ac:dyDescent="0.4">
      <c r="B102" s="84"/>
      <c r="H102" s="88"/>
      <c r="I102" s="88"/>
      <c r="J102" s="88"/>
      <c r="K102" s="88"/>
      <c r="L102" s="126"/>
      <c r="M102" s="88"/>
      <c r="N102" s="131"/>
    </row>
    <row r="103" spans="2:16" s="44" customFormat="1" ht="25.5" customHeight="1" thickBot="1" x14ac:dyDescent="0.4">
      <c r="B103" s="542" t="s">
        <v>69</v>
      </c>
      <c r="C103" s="544" t="s">
        <v>35</v>
      </c>
      <c r="D103" s="545"/>
      <c r="E103" s="545"/>
      <c r="F103" s="545"/>
      <c r="G103" s="546"/>
      <c r="H103" s="557" t="s">
        <v>36</v>
      </c>
      <c r="I103" s="558"/>
      <c r="J103" s="558"/>
      <c r="K103" s="558"/>
      <c r="L103" s="559"/>
      <c r="M103" s="643" t="s">
        <v>37</v>
      </c>
      <c r="N103" s="600" t="s">
        <v>38</v>
      </c>
      <c r="O103" s="85"/>
    </row>
    <row r="104" spans="2:16" s="44" customFormat="1" ht="43.5" customHeight="1" thickBot="1" x14ac:dyDescent="0.4">
      <c r="B104" s="543"/>
      <c r="C104" s="277" t="s">
        <v>88</v>
      </c>
      <c r="D104" s="278" t="s">
        <v>145</v>
      </c>
      <c r="E104" s="279" t="s">
        <v>156</v>
      </c>
      <c r="F104" s="280" t="s">
        <v>146</v>
      </c>
      <c r="G104" s="281" t="s">
        <v>155</v>
      </c>
      <c r="H104" s="123" t="s">
        <v>147</v>
      </c>
      <c r="I104" s="124" t="s">
        <v>39</v>
      </c>
      <c r="J104" s="124" t="s">
        <v>148</v>
      </c>
      <c r="K104" s="91" t="s">
        <v>149</v>
      </c>
      <c r="L104" s="127" t="s">
        <v>40</v>
      </c>
      <c r="M104" s="602"/>
      <c r="N104" s="601"/>
    </row>
    <row r="105" spans="2:16" x14ac:dyDescent="0.35">
      <c r="B105" s="570" t="s">
        <v>70</v>
      </c>
      <c r="C105" s="386" t="s">
        <v>43</v>
      </c>
      <c r="D105" s="387"/>
      <c r="E105" s="523"/>
      <c r="F105" s="393"/>
      <c r="G105" s="565"/>
      <c r="H105" s="398"/>
      <c r="I105" s="358"/>
      <c r="J105" s="358"/>
      <c r="K105" s="358"/>
      <c r="L105" s="607">
        <f>+H105+H106+H107+H108+I105+I106+I107+I108+J105+J106+J107+J108+K105+K106+K107+K108</f>
        <v>0</v>
      </c>
      <c r="M105" s="581"/>
      <c r="N105" s="578">
        <f>+E105+G105+L105+M105</f>
        <v>0</v>
      </c>
    </row>
    <row r="106" spans="2:16" x14ac:dyDescent="0.35">
      <c r="B106" s="571"/>
      <c r="C106" s="49" t="s">
        <v>43</v>
      </c>
      <c r="D106" s="72"/>
      <c r="E106" s="524"/>
      <c r="F106" s="82"/>
      <c r="G106" s="536"/>
      <c r="H106" s="399"/>
      <c r="I106" s="105"/>
      <c r="J106" s="105"/>
      <c r="K106" s="105"/>
      <c r="L106" s="575"/>
      <c r="M106" s="582"/>
      <c r="N106" s="579"/>
    </row>
    <row r="107" spans="2:16" x14ac:dyDescent="0.35">
      <c r="B107" s="571"/>
      <c r="C107" s="49" t="s">
        <v>43</v>
      </c>
      <c r="D107" s="72"/>
      <c r="E107" s="524"/>
      <c r="F107" s="82"/>
      <c r="G107" s="536"/>
      <c r="H107" s="399"/>
      <c r="I107" s="105"/>
      <c r="J107" s="105"/>
      <c r="K107" s="105"/>
      <c r="L107" s="575"/>
      <c r="M107" s="582"/>
      <c r="N107" s="579"/>
    </row>
    <row r="108" spans="2:16" x14ac:dyDescent="0.35">
      <c r="B108" s="572"/>
      <c r="C108" s="49" t="s">
        <v>43</v>
      </c>
      <c r="D108" s="72"/>
      <c r="E108" s="513"/>
      <c r="F108" s="82"/>
      <c r="G108" s="537"/>
      <c r="H108" s="399"/>
      <c r="I108" s="105"/>
      <c r="J108" s="105"/>
      <c r="K108" s="105"/>
      <c r="L108" s="575"/>
      <c r="M108" s="583"/>
      <c r="N108" s="580"/>
    </row>
    <row r="109" spans="2:16" x14ac:dyDescent="0.35">
      <c r="B109" s="409" t="s">
        <v>71</v>
      </c>
      <c r="C109" s="49" t="s">
        <v>43</v>
      </c>
      <c r="D109" s="72"/>
      <c r="E109" s="72"/>
      <c r="F109" s="4"/>
      <c r="G109" s="410"/>
      <c r="H109" s="363"/>
      <c r="I109" s="92"/>
      <c r="J109" s="92"/>
      <c r="K109" s="92"/>
      <c r="L109" s="415">
        <f>+H109+I109+J109+K109</f>
        <v>0</v>
      </c>
      <c r="M109" s="243"/>
      <c r="N109" s="257">
        <f>+E109+G109+L109+M109</f>
        <v>0</v>
      </c>
    </row>
    <row r="110" spans="2:16" ht="15" thickBot="1" x14ac:dyDescent="0.4">
      <c r="B110" s="481" t="s">
        <v>72</v>
      </c>
      <c r="C110" s="64"/>
      <c r="D110" s="55"/>
      <c r="E110" s="55"/>
      <c r="F110" s="62"/>
      <c r="G110" s="312"/>
      <c r="H110" s="377"/>
      <c r="I110" s="161"/>
      <c r="J110" s="161"/>
      <c r="K110" s="161"/>
      <c r="L110" s="418">
        <f>+K110+J110+I110+H110</f>
        <v>0</v>
      </c>
      <c r="M110" s="268"/>
      <c r="N110" s="482">
        <f>+E110+G110+L110+M110</f>
        <v>0</v>
      </c>
    </row>
    <row r="111" spans="2:16" s="48" customFormat="1" ht="15" thickBot="1" x14ac:dyDescent="0.4">
      <c r="B111" s="166" t="s">
        <v>38</v>
      </c>
      <c r="C111" s="372"/>
      <c r="D111" s="373">
        <f>SUM(D105:D110)</f>
        <v>0</v>
      </c>
      <c r="E111" s="373">
        <f t="shared" ref="E111:N111" si="28">SUM(E105:E110)</f>
        <v>0</v>
      </c>
      <c r="F111" s="373">
        <f>SUM(F105:F110)</f>
        <v>0</v>
      </c>
      <c r="G111" s="397">
        <f t="shared" si="28"/>
        <v>0</v>
      </c>
      <c r="H111" s="372">
        <f t="shared" si="28"/>
        <v>0</v>
      </c>
      <c r="I111" s="373">
        <f t="shared" si="28"/>
        <v>0</v>
      </c>
      <c r="J111" s="373">
        <f t="shared" si="28"/>
        <v>0</v>
      </c>
      <c r="K111" s="373">
        <f t="shared" si="28"/>
        <v>0</v>
      </c>
      <c r="L111" s="397">
        <f t="shared" si="28"/>
        <v>0</v>
      </c>
      <c r="M111" s="382">
        <f t="shared" si="28"/>
        <v>0</v>
      </c>
      <c r="N111" s="186">
        <f t="shared" si="28"/>
        <v>0</v>
      </c>
    </row>
    <row r="112" spans="2:16" ht="15" thickBot="1" x14ac:dyDescent="0.4">
      <c r="H112" s="88"/>
      <c r="I112" s="88"/>
      <c r="J112" s="88"/>
      <c r="K112" s="88"/>
      <c r="L112" s="126"/>
      <c r="M112" s="88"/>
      <c r="N112" s="131"/>
    </row>
    <row r="113" spans="2:17" ht="28" customHeight="1" thickBot="1" x14ac:dyDescent="0.4">
      <c r="B113" s="166" t="s">
        <v>3</v>
      </c>
      <c r="C113" s="372"/>
      <c r="D113" s="374">
        <f>D64+D85+D101+D111</f>
        <v>0</v>
      </c>
      <c r="E113" s="373">
        <f t="shared" ref="E113:I113" si="29">E64+E85+E101+E111</f>
        <v>0</v>
      </c>
      <c r="F113" s="374">
        <f>F64+F85+F101+F111</f>
        <v>0</v>
      </c>
      <c r="G113" s="397">
        <f t="shared" si="29"/>
        <v>0</v>
      </c>
      <c r="H113" s="378">
        <f>H64+H85+H101+H111</f>
        <v>0</v>
      </c>
      <c r="I113" s="373">
        <f t="shared" si="29"/>
        <v>0</v>
      </c>
      <c r="J113" s="374">
        <f>+J111+J101+J85+J64</f>
        <v>0</v>
      </c>
      <c r="K113" s="374">
        <f>+K111+K101+K85+K64</f>
        <v>0</v>
      </c>
      <c r="L113" s="375">
        <f>+L111+L101+L85+L64</f>
        <v>0</v>
      </c>
      <c r="M113" s="270">
        <f>+M111+M101+M85+M64</f>
        <v>0</v>
      </c>
      <c r="N113" s="270">
        <f>+N64+N85+N101+N111</f>
        <v>0</v>
      </c>
      <c r="P113" s="112"/>
      <c r="Q113" s="112"/>
    </row>
    <row r="114" spans="2:17" x14ac:dyDescent="0.35">
      <c r="H114" s="88"/>
      <c r="I114" s="88"/>
      <c r="J114" s="88"/>
      <c r="K114" s="88"/>
      <c r="L114" s="126"/>
      <c r="M114" s="88"/>
      <c r="N114" s="131"/>
    </row>
    <row r="115" spans="2:17" ht="16.5" x14ac:dyDescent="0.35">
      <c r="B115" t="s">
        <v>153</v>
      </c>
      <c r="H115" s="88"/>
      <c r="I115" s="88"/>
      <c r="J115" s="88"/>
      <c r="K115" s="88"/>
      <c r="L115" s="126"/>
      <c r="M115" s="88"/>
      <c r="N115" s="131"/>
    </row>
    <row r="116" spans="2:17" ht="16.5" x14ac:dyDescent="0.35">
      <c r="B116" t="s">
        <v>150</v>
      </c>
      <c r="H116" s="88"/>
      <c r="I116" s="88"/>
      <c r="J116" s="88"/>
      <c r="K116" s="88"/>
      <c r="L116" s="126"/>
      <c r="M116" s="88"/>
      <c r="N116" s="131"/>
    </row>
    <row r="117" spans="2:17" ht="16.5" x14ac:dyDescent="0.35">
      <c r="B117" t="s">
        <v>151</v>
      </c>
      <c r="C117"/>
      <c r="D117"/>
      <c r="E117"/>
      <c r="F117"/>
      <c r="G117"/>
      <c r="H117" s="107"/>
      <c r="I117" s="108"/>
      <c r="J117" s="107"/>
      <c r="K117" s="107"/>
      <c r="L117" s="126"/>
      <c r="M117" s="88"/>
      <c r="N117" s="131"/>
    </row>
    <row r="118" spans="2:17" ht="16.5" x14ac:dyDescent="0.35">
      <c r="B118" t="s">
        <v>152</v>
      </c>
      <c r="C118"/>
      <c r="D118"/>
      <c r="E118"/>
      <c r="F118"/>
      <c r="G118"/>
      <c r="H118" s="107"/>
      <c r="I118" s="88"/>
      <c r="J118" s="107"/>
      <c r="K118" s="107"/>
      <c r="L118" s="126"/>
      <c r="M118" s="88"/>
      <c r="N118" s="131"/>
    </row>
    <row r="119" spans="2:17" x14ac:dyDescent="0.35">
      <c r="C119"/>
      <c r="D119"/>
      <c r="E119"/>
      <c r="F119"/>
      <c r="G119"/>
      <c r="H119" s="107"/>
      <c r="I119" s="88"/>
      <c r="J119" s="107"/>
      <c r="K119" s="107"/>
      <c r="L119" s="126"/>
      <c r="M119" s="88"/>
      <c r="N119" s="131"/>
    </row>
    <row r="120" spans="2:17" x14ac:dyDescent="0.35">
      <c r="H120" s="88"/>
      <c r="I120" s="88"/>
      <c r="J120" s="88"/>
      <c r="K120" s="88"/>
      <c r="L120" s="126"/>
      <c r="M120" s="88"/>
      <c r="N120" s="131"/>
    </row>
    <row r="121" spans="2:17" x14ac:dyDescent="0.35">
      <c r="H121" s="88"/>
      <c r="I121" s="88"/>
      <c r="J121" s="88"/>
      <c r="K121" s="88"/>
      <c r="L121" s="126"/>
      <c r="M121" s="88"/>
      <c r="N121" s="131"/>
    </row>
    <row r="122" spans="2:17" x14ac:dyDescent="0.35">
      <c r="H122" s="88"/>
      <c r="I122" s="88"/>
      <c r="J122" s="88"/>
      <c r="K122" s="88"/>
      <c r="L122" s="126"/>
      <c r="M122" s="88"/>
      <c r="N122" s="131"/>
    </row>
    <row r="123" spans="2:17" x14ac:dyDescent="0.35">
      <c r="H123" s="88"/>
      <c r="I123" s="88"/>
      <c r="J123" s="88"/>
      <c r="K123" s="88"/>
      <c r="L123" s="126"/>
      <c r="M123" s="88"/>
      <c r="N123" s="131"/>
    </row>
    <row r="124" spans="2:17" x14ac:dyDescent="0.35">
      <c r="H124" s="88"/>
      <c r="I124" s="88"/>
      <c r="J124" s="88"/>
      <c r="K124" s="88"/>
      <c r="L124" s="126"/>
      <c r="M124" s="88"/>
      <c r="N124" s="131"/>
    </row>
    <row r="125" spans="2:17" x14ac:dyDescent="0.35">
      <c r="H125" s="88"/>
      <c r="I125" s="88"/>
      <c r="J125" s="88"/>
      <c r="K125" s="88"/>
      <c r="L125" s="126"/>
      <c r="M125" s="88"/>
      <c r="N125" s="131"/>
    </row>
    <row r="126" spans="2:17" x14ac:dyDescent="0.35">
      <c r="H126" s="88"/>
      <c r="I126" s="88"/>
      <c r="J126" s="88"/>
      <c r="K126" s="88"/>
      <c r="L126" s="126"/>
      <c r="M126" s="88"/>
      <c r="N126" s="131"/>
    </row>
    <row r="127" spans="2:17" x14ac:dyDescent="0.35">
      <c r="H127" s="88"/>
      <c r="I127" s="88"/>
      <c r="J127" s="88"/>
      <c r="K127" s="88"/>
      <c r="L127" s="126"/>
      <c r="M127" s="88"/>
      <c r="N127" s="131"/>
    </row>
    <row r="128" spans="2:17" x14ac:dyDescent="0.35">
      <c r="H128" s="88"/>
      <c r="I128" s="88"/>
      <c r="J128" s="88"/>
      <c r="K128" s="88"/>
      <c r="L128" s="126"/>
      <c r="M128" s="88"/>
      <c r="N128" s="131"/>
    </row>
    <row r="129" spans="8:14" x14ac:dyDescent="0.35">
      <c r="H129" s="88"/>
      <c r="I129" s="88"/>
      <c r="J129" s="88"/>
      <c r="K129" s="88"/>
      <c r="L129" s="126"/>
      <c r="M129" s="88"/>
      <c r="N129" s="131"/>
    </row>
    <row r="130" spans="8:14" x14ac:dyDescent="0.35">
      <c r="H130" s="88"/>
      <c r="I130" s="88"/>
      <c r="J130" s="88"/>
      <c r="K130" s="88"/>
      <c r="L130" s="126"/>
      <c r="M130" s="88"/>
      <c r="N130" s="131"/>
    </row>
    <row r="131" spans="8:14" x14ac:dyDescent="0.35">
      <c r="H131" s="88"/>
      <c r="I131" s="88"/>
      <c r="J131" s="88"/>
      <c r="K131" s="88"/>
      <c r="L131" s="126"/>
      <c r="M131" s="88"/>
      <c r="N131" s="131"/>
    </row>
    <row r="132" spans="8:14" x14ac:dyDescent="0.35">
      <c r="H132" s="88"/>
      <c r="I132" s="88"/>
      <c r="J132" s="88"/>
      <c r="K132" s="88"/>
      <c r="L132" s="126"/>
      <c r="M132" s="88"/>
      <c r="N132" s="131"/>
    </row>
    <row r="133" spans="8:14" x14ac:dyDescent="0.35">
      <c r="H133" s="88"/>
      <c r="I133" s="88"/>
      <c r="J133" s="88"/>
      <c r="K133" s="88"/>
      <c r="L133" s="126"/>
      <c r="M133" s="88"/>
      <c r="N133" s="131"/>
    </row>
    <row r="134" spans="8:14" x14ac:dyDescent="0.35">
      <c r="H134" s="88"/>
      <c r="I134" s="88"/>
      <c r="J134" s="88"/>
      <c r="K134" s="88"/>
      <c r="L134" s="126"/>
      <c r="M134" s="88"/>
      <c r="N134" s="131"/>
    </row>
    <row r="135" spans="8:14" x14ac:dyDescent="0.35">
      <c r="H135" s="88"/>
      <c r="I135" s="88"/>
      <c r="J135" s="88"/>
      <c r="K135" s="88"/>
      <c r="L135" s="126"/>
      <c r="M135" s="88"/>
      <c r="N135" s="131"/>
    </row>
    <row r="136" spans="8:14" x14ac:dyDescent="0.35">
      <c r="H136" s="88"/>
      <c r="I136" s="88"/>
      <c r="J136" s="88"/>
      <c r="K136" s="88"/>
      <c r="L136" s="126"/>
      <c r="M136" s="88"/>
      <c r="N136" s="131"/>
    </row>
    <row r="137" spans="8:14" x14ac:dyDescent="0.35">
      <c r="H137" s="88"/>
      <c r="I137" s="88"/>
      <c r="J137" s="88"/>
      <c r="K137" s="88"/>
      <c r="L137" s="126"/>
      <c r="M137" s="88"/>
      <c r="N137" s="131"/>
    </row>
    <row r="138" spans="8:14" x14ac:dyDescent="0.35">
      <c r="H138" s="88"/>
      <c r="I138" s="88"/>
      <c r="J138" s="88"/>
      <c r="K138" s="88"/>
      <c r="L138" s="126"/>
      <c r="M138" s="88"/>
      <c r="N138" s="131"/>
    </row>
    <row r="139" spans="8:14" x14ac:dyDescent="0.35">
      <c r="H139" s="88"/>
      <c r="I139" s="88"/>
      <c r="J139" s="88"/>
      <c r="K139" s="88"/>
      <c r="L139" s="126"/>
      <c r="M139" s="88"/>
      <c r="N139" s="131"/>
    </row>
    <row r="140" spans="8:14" x14ac:dyDescent="0.35">
      <c r="H140" s="88"/>
      <c r="I140" s="88"/>
      <c r="J140" s="88"/>
      <c r="K140" s="88"/>
      <c r="L140" s="126"/>
      <c r="M140" s="88"/>
      <c r="N140" s="131"/>
    </row>
    <row r="141" spans="8:14" x14ac:dyDescent="0.35">
      <c r="H141" s="88"/>
      <c r="I141" s="88"/>
      <c r="J141" s="88"/>
      <c r="K141" s="88"/>
      <c r="L141" s="126"/>
      <c r="M141" s="88"/>
      <c r="N141" s="131"/>
    </row>
    <row r="142" spans="8:14" x14ac:dyDescent="0.35">
      <c r="H142" s="88"/>
      <c r="I142" s="88"/>
      <c r="J142" s="88"/>
      <c r="K142" s="88"/>
      <c r="L142" s="126"/>
      <c r="M142" s="88"/>
      <c r="N142" s="131"/>
    </row>
    <row r="143" spans="8:14" x14ac:dyDescent="0.35">
      <c r="H143" s="88"/>
      <c r="I143" s="88"/>
      <c r="J143" s="88"/>
      <c r="K143" s="88"/>
      <c r="L143" s="126"/>
      <c r="M143" s="88"/>
      <c r="N143" s="131"/>
    </row>
    <row r="144" spans="8:14" x14ac:dyDescent="0.35">
      <c r="H144" s="88"/>
      <c r="I144" s="88"/>
      <c r="J144" s="88"/>
      <c r="K144" s="88"/>
      <c r="L144" s="126"/>
      <c r="M144" s="88"/>
      <c r="N144" s="131"/>
    </row>
    <row r="145" spans="8:14" x14ac:dyDescent="0.35">
      <c r="H145" s="88"/>
      <c r="I145" s="88"/>
      <c r="J145" s="88"/>
      <c r="K145" s="88"/>
      <c r="L145" s="126"/>
      <c r="M145" s="88"/>
      <c r="N145" s="131"/>
    </row>
    <row r="146" spans="8:14" x14ac:dyDescent="0.35">
      <c r="H146" s="88"/>
      <c r="I146" s="88"/>
      <c r="J146" s="88"/>
      <c r="K146" s="88"/>
      <c r="L146" s="126"/>
      <c r="M146" s="88"/>
      <c r="N146" s="131"/>
    </row>
    <row r="147" spans="8:14" x14ac:dyDescent="0.35">
      <c r="H147" s="88"/>
      <c r="I147" s="88"/>
      <c r="J147" s="88"/>
      <c r="K147" s="88"/>
      <c r="L147" s="126"/>
      <c r="M147" s="88"/>
      <c r="N147" s="131"/>
    </row>
    <row r="148" spans="8:14" x14ac:dyDescent="0.35">
      <c r="H148" s="88"/>
      <c r="I148" s="88"/>
      <c r="J148" s="88"/>
      <c r="K148" s="88"/>
      <c r="L148" s="126"/>
      <c r="M148" s="88"/>
      <c r="N148" s="131"/>
    </row>
    <row r="149" spans="8:14" x14ac:dyDescent="0.35">
      <c r="H149" s="88"/>
      <c r="I149" s="88"/>
      <c r="J149" s="88"/>
      <c r="K149" s="88"/>
      <c r="L149" s="126"/>
      <c r="M149" s="88"/>
      <c r="N149" s="131"/>
    </row>
    <row r="150" spans="8:14" x14ac:dyDescent="0.35">
      <c r="H150" s="88"/>
      <c r="I150" s="88"/>
      <c r="J150" s="88"/>
      <c r="K150" s="88"/>
      <c r="L150" s="126"/>
      <c r="M150" s="88"/>
      <c r="N150" s="131"/>
    </row>
    <row r="151" spans="8:14" x14ac:dyDescent="0.35">
      <c r="H151" s="88"/>
      <c r="I151" s="88"/>
      <c r="J151" s="88"/>
      <c r="K151" s="88"/>
      <c r="L151" s="126"/>
      <c r="M151" s="88"/>
      <c r="N151" s="131"/>
    </row>
    <row r="152" spans="8:14" x14ac:dyDescent="0.35">
      <c r="H152" s="88"/>
      <c r="I152" s="88"/>
      <c r="J152" s="88"/>
      <c r="K152" s="88"/>
      <c r="L152" s="126"/>
      <c r="M152" s="88"/>
      <c r="N152" s="131"/>
    </row>
    <row r="153" spans="8:14" x14ac:dyDescent="0.35">
      <c r="H153" s="88"/>
      <c r="I153" s="88"/>
      <c r="J153" s="88"/>
      <c r="K153" s="88"/>
      <c r="L153" s="126"/>
      <c r="M153" s="88"/>
      <c r="N153" s="131"/>
    </row>
    <row r="154" spans="8:14" x14ac:dyDescent="0.35">
      <c r="H154" s="88"/>
      <c r="I154" s="88"/>
      <c r="J154" s="88"/>
      <c r="K154" s="88"/>
      <c r="L154" s="126"/>
      <c r="M154" s="88"/>
      <c r="N154" s="131"/>
    </row>
    <row r="155" spans="8:14" x14ac:dyDescent="0.35">
      <c r="H155" s="88"/>
      <c r="I155" s="88"/>
      <c r="J155" s="88"/>
      <c r="K155" s="88"/>
      <c r="L155" s="126"/>
      <c r="M155" s="88"/>
      <c r="N155" s="131"/>
    </row>
    <row r="156" spans="8:14" x14ac:dyDescent="0.35">
      <c r="H156" s="88"/>
      <c r="I156" s="88"/>
      <c r="J156" s="88"/>
      <c r="K156" s="88"/>
      <c r="L156" s="126"/>
      <c r="M156" s="88"/>
      <c r="N156" s="131"/>
    </row>
    <row r="157" spans="8:14" x14ac:dyDescent="0.35">
      <c r="H157" s="88"/>
      <c r="I157" s="88"/>
      <c r="J157" s="88"/>
      <c r="K157" s="88"/>
      <c r="L157" s="126"/>
      <c r="M157" s="88"/>
      <c r="N157" s="131"/>
    </row>
    <row r="158" spans="8:14" x14ac:dyDescent="0.35">
      <c r="H158" s="88"/>
      <c r="I158" s="88"/>
      <c r="J158" s="88"/>
      <c r="K158" s="88"/>
      <c r="L158" s="126"/>
      <c r="M158" s="88"/>
      <c r="N158" s="131"/>
    </row>
    <row r="159" spans="8:14" x14ac:dyDescent="0.35">
      <c r="H159" s="88"/>
      <c r="I159" s="88"/>
      <c r="J159" s="88"/>
      <c r="K159" s="88"/>
      <c r="L159" s="126"/>
      <c r="M159" s="88"/>
      <c r="N159" s="131"/>
    </row>
    <row r="160" spans="8:14" x14ac:dyDescent="0.35">
      <c r="H160" s="88"/>
      <c r="I160" s="88"/>
      <c r="J160" s="88"/>
      <c r="K160" s="88"/>
      <c r="L160" s="126"/>
      <c r="M160" s="88"/>
      <c r="N160" s="131"/>
    </row>
    <row r="161" spans="8:14" x14ac:dyDescent="0.35">
      <c r="H161" s="88"/>
      <c r="I161" s="88"/>
      <c r="J161" s="88"/>
      <c r="K161" s="88"/>
      <c r="L161" s="126"/>
      <c r="M161" s="88"/>
      <c r="N161" s="131"/>
    </row>
    <row r="162" spans="8:14" x14ac:dyDescent="0.35">
      <c r="H162" s="88"/>
      <c r="I162" s="88"/>
      <c r="J162" s="88"/>
      <c r="K162" s="88"/>
      <c r="L162" s="126"/>
      <c r="M162" s="88"/>
      <c r="N162" s="131"/>
    </row>
    <row r="163" spans="8:14" x14ac:dyDescent="0.35">
      <c r="H163" s="88"/>
      <c r="I163" s="88"/>
      <c r="J163" s="88"/>
      <c r="K163" s="88"/>
      <c r="L163" s="126"/>
      <c r="M163" s="88"/>
      <c r="N163" s="131"/>
    </row>
    <row r="164" spans="8:14" x14ac:dyDescent="0.35">
      <c r="H164" s="88"/>
      <c r="I164" s="88"/>
      <c r="J164" s="88"/>
      <c r="K164" s="88"/>
      <c r="L164" s="126"/>
      <c r="M164" s="88"/>
      <c r="N164" s="131"/>
    </row>
    <row r="165" spans="8:14" x14ac:dyDescent="0.35">
      <c r="H165" s="88"/>
      <c r="I165" s="88"/>
      <c r="J165" s="88"/>
      <c r="K165" s="88"/>
      <c r="L165" s="126"/>
      <c r="M165" s="88"/>
      <c r="N165" s="131"/>
    </row>
    <row r="166" spans="8:14" x14ac:dyDescent="0.35">
      <c r="H166" s="88"/>
      <c r="I166" s="88"/>
      <c r="J166" s="88"/>
      <c r="K166" s="88"/>
      <c r="L166" s="126"/>
      <c r="M166" s="88"/>
      <c r="N166" s="131"/>
    </row>
    <row r="167" spans="8:14" x14ac:dyDescent="0.35">
      <c r="H167" s="88"/>
      <c r="I167" s="88"/>
      <c r="J167" s="88"/>
      <c r="K167" s="88"/>
      <c r="L167" s="126"/>
      <c r="M167" s="88"/>
      <c r="N167" s="131"/>
    </row>
    <row r="168" spans="8:14" x14ac:dyDescent="0.35">
      <c r="H168" s="88"/>
      <c r="I168" s="88"/>
      <c r="J168" s="88"/>
      <c r="K168" s="88"/>
      <c r="L168" s="126"/>
      <c r="M168" s="88"/>
      <c r="N168" s="131"/>
    </row>
    <row r="169" spans="8:14" x14ac:dyDescent="0.35">
      <c r="H169" s="88"/>
      <c r="I169" s="88"/>
      <c r="J169" s="88"/>
      <c r="K169" s="88"/>
      <c r="L169" s="126"/>
      <c r="M169" s="88"/>
      <c r="N169" s="131"/>
    </row>
    <row r="170" spans="8:14" x14ac:dyDescent="0.35">
      <c r="H170" s="88"/>
      <c r="I170" s="88"/>
      <c r="J170" s="88"/>
      <c r="K170" s="88"/>
      <c r="L170" s="126"/>
      <c r="M170" s="88"/>
      <c r="N170" s="131"/>
    </row>
    <row r="171" spans="8:14" x14ac:dyDescent="0.35">
      <c r="H171" s="88"/>
      <c r="I171" s="88"/>
      <c r="J171" s="88"/>
      <c r="K171" s="88"/>
      <c r="L171" s="126"/>
      <c r="M171" s="88"/>
      <c r="N171" s="131"/>
    </row>
    <row r="172" spans="8:14" x14ac:dyDescent="0.35">
      <c r="H172" s="88"/>
      <c r="I172" s="88"/>
      <c r="J172" s="88"/>
      <c r="K172" s="88"/>
      <c r="L172" s="126"/>
      <c r="M172" s="88"/>
      <c r="N172" s="131"/>
    </row>
    <row r="173" spans="8:14" x14ac:dyDescent="0.35">
      <c r="H173" s="88"/>
      <c r="I173" s="88"/>
      <c r="J173" s="88"/>
      <c r="K173" s="88"/>
      <c r="L173" s="126"/>
      <c r="M173" s="88"/>
      <c r="N173" s="131"/>
    </row>
    <row r="174" spans="8:14" x14ac:dyDescent="0.35">
      <c r="H174" s="88"/>
      <c r="I174" s="88"/>
      <c r="J174" s="88"/>
      <c r="K174" s="88"/>
      <c r="L174" s="126"/>
      <c r="M174" s="88"/>
      <c r="N174" s="131"/>
    </row>
    <row r="175" spans="8:14" x14ac:dyDescent="0.35">
      <c r="H175" s="88"/>
      <c r="I175" s="88"/>
      <c r="J175" s="88"/>
      <c r="K175" s="88"/>
      <c r="L175" s="126"/>
      <c r="M175" s="88"/>
      <c r="N175" s="131"/>
    </row>
    <row r="176" spans="8:14" x14ac:dyDescent="0.35">
      <c r="H176" s="88"/>
      <c r="I176" s="88"/>
      <c r="J176" s="88"/>
      <c r="K176" s="88"/>
      <c r="L176" s="126"/>
      <c r="M176" s="88"/>
      <c r="N176" s="131"/>
    </row>
    <row r="177" spans="8:14" x14ac:dyDescent="0.35">
      <c r="H177" s="88"/>
      <c r="I177" s="88"/>
      <c r="J177" s="88"/>
      <c r="K177" s="88"/>
      <c r="L177" s="126"/>
      <c r="M177" s="88"/>
      <c r="N177" s="131"/>
    </row>
    <row r="178" spans="8:14" x14ac:dyDescent="0.35">
      <c r="H178" s="88"/>
      <c r="I178" s="88"/>
      <c r="J178" s="88"/>
      <c r="K178" s="88"/>
      <c r="L178" s="126"/>
      <c r="M178" s="88"/>
      <c r="N178" s="131"/>
    </row>
    <row r="179" spans="8:14" x14ac:dyDescent="0.35">
      <c r="H179" s="88"/>
      <c r="I179" s="88"/>
      <c r="J179" s="88"/>
      <c r="K179" s="88"/>
      <c r="L179" s="126"/>
      <c r="M179" s="88"/>
      <c r="N179" s="131"/>
    </row>
    <row r="180" spans="8:14" x14ac:dyDescent="0.35">
      <c r="H180" s="88"/>
      <c r="I180" s="88"/>
      <c r="J180" s="88"/>
      <c r="K180" s="88"/>
      <c r="L180" s="126"/>
      <c r="M180" s="88"/>
      <c r="N180" s="131"/>
    </row>
    <row r="181" spans="8:14" x14ac:dyDescent="0.35">
      <c r="H181" s="88"/>
      <c r="I181" s="88"/>
      <c r="J181" s="88"/>
      <c r="K181" s="88"/>
      <c r="L181" s="126"/>
      <c r="M181" s="88"/>
      <c r="N181" s="131"/>
    </row>
    <row r="182" spans="8:14" x14ac:dyDescent="0.35">
      <c r="H182" s="88"/>
      <c r="I182" s="88"/>
      <c r="J182" s="88"/>
      <c r="K182" s="88"/>
      <c r="L182" s="126"/>
      <c r="M182" s="88"/>
      <c r="N182" s="131"/>
    </row>
    <row r="183" spans="8:14" x14ac:dyDescent="0.35">
      <c r="H183" s="88"/>
      <c r="I183" s="88"/>
      <c r="J183" s="88"/>
      <c r="K183" s="88"/>
      <c r="L183" s="126"/>
      <c r="M183" s="88"/>
      <c r="N183" s="131"/>
    </row>
    <row r="184" spans="8:14" x14ac:dyDescent="0.35">
      <c r="H184" s="88"/>
      <c r="I184" s="88"/>
      <c r="J184" s="88"/>
      <c r="K184" s="88"/>
      <c r="L184" s="126"/>
      <c r="M184" s="88"/>
      <c r="N184" s="131"/>
    </row>
    <row r="185" spans="8:14" x14ac:dyDescent="0.35">
      <c r="H185" s="88"/>
      <c r="I185" s="88"/>
      <c r="J185" s="88"/>
      <c r="K185" s="88"/>
      <c r="L185" s="126"/>
      <c r="M185" s="88"/>
      <c r="N185" s="131"/>
    </row>
    <row r="186" spans="8:14" x14ac:dyDescent="0.35">
      <c r="H186" s="88"/>
      <c r="I186" s="88"/>
      <c r="J186" s="88"/>
      <c r="K186" s="88"/>
      <c r="L186" s="126"/>
      <c r="M186" s="88"/>
      <c r="N186" s="131"/>
    </row>
    <row r="187" spans="8:14" x14ac:dyDescent="0.35">
      <c r="H187" s="88"/>
      <c r="I187" s="88"/>
      <c r="J187" s="88"/>
      <c r="K187" s="88"/>
      <c r="L187" s="126"/>
      <c r="M187" s="88"/>
      <c r="N187" s="131"/>
    </row>
    <row r="188" spans="8:14" x14ac:dyDescent="0.35">
      <c r="H188" s="88"/>
      <c r="I188" s="88"/>
      <c r="J188" s="88"/>
      <c r="K188" s="88"/>
      <c r="L188" s="126"/>
      <c r="M188" s="88"/>
      <c r="N188" s="131"/>
    </row>
    <row r="189" spans="8:14" x14ac:dyDescent="0.35">
      <c r="H189" s="88"/>
      <c r="I189" s="88"/>
      <c r="J189" s="88"/>
      <c r="K189" s="88"/>
      <c r="L189" s="126"/>
      <c r="M189" s="88"/>
      <c r="N189" s="131"/>
    </row>
    <row r="190" spans="8:14" x14ac:dyDescent="0.35">
      <c r="H190" s="88"/>
      <c r="I190" s="88"/>
      <c r="J190" s="88"/>
      <c r="K190" s="88"/>
      <c r="L190" s="126"/>
      <c r="M190" s="88"/>
      <c r="N190" s="131"/>
    </row>
    <row r="191" spans="8:14" x14ac:dyDescent="0.35">
      <c r="H191" s="88"/>
      <c r="I191" s="88"/>
      <c r="J191" s="88"/>
      <c r="K191" s="88"/>
      <c r="L191" s="126"/>
      <c r="M191" s="88"/>
      <c r="N191" s="131"/>
    </row>
    <row r="192" spans="8:14" x14ac:dyDescent="0.35">
      <c r="H192" s="88"/>
      <c r="I192" s="88"/>
      <c r="J192" s="88"/>
      <c r="K192" s="88"/>
      <c r="L192" s="126"/>
      <c r="M192" s="88"/>
      <c r="N192" s="131"/>
    </row>
    <row r="193" spans="8:14" x14ac:dyDescent="0.35">
      <c r="H193" s="88"/>
      <c r="I193" s="88"/>
      <c r="J193" s="88"/>
      <c r="K193" s="88"/>
      <c r="L193" s="126"/>
      <c r="M193" s="88"/>
      <c r="N193" s="131"/>
    </row>
    <row r="194" spans="8:14" x14ac:dyDescent="0.35">
      <c r="H194" s="88"/>
      <c r="I194" s="88"/>
      <c r="J194" s="88"/>
      <c r="K194" s="88"/>
      <c r="L194" s="126"/>
      <c r="M194" s="88"/>
      <c r="N194" s="131"/>
    </row>
    <row r="195" spans="8:14" x14ac:dyDescent="0.35">
      <c r="H195" s="88"/>
      <c r="I195" s="88"/>
      <c r="J195" s="88"/>
      <c r="K195" s="88"/>
      <c r="L195" s="126"/>
      <c r="M195" s="88"/>
      <c r="N195" s="131"/>
    </row>
    <row r="196" spans="8:14" x14ac:dyDescent="0.35">
      <c r="H196" s="88"/>
      <c r="I196" s="88"/>
      <c r="J196" s="88"/>
      <c r="K196" s="88"/>
      <c r="L196" s="126"/>
      <c r="M196" s="88"/>
      <c r="N196" s="131"/>
    </row>
    <row r="197" spans="8:14" x14ac:dyDescent="0.35">
      <c r="H197" s="88"/>
      <c r="I197" s="88"/>
      <c r="J197" s="88"/>
      <c r="K197" s="88"/>
      <c r="L197" s="126"/>
      <c r="M197" s="88"/>
      <c r="N197" s="131"/>
    </row>
    <row r="198" spans="8:14" x14ac:dyDescent="0.35">
      <c r="H198" s="88"/>
      <c r="I198" s="88"/>
      <c r="J198" s="88"/>
      <c r="K198" s="88"/>
      <c r="L198" s="126"/>
      <c r="M198" s="88"/>
      <c r="N198" s="131"/>
    </row>
    <row r="199" spans="8:14" x14ac:dyDescent="0.35">
      <c r="H199" s="88"/>
      <c r="I199" s="88"/>
      <c r="J199" s="88"/>
      <c r="K199" s="88"/>
      <c r="L199" s="126"/>
      <c r="M199" s="88"/>
      <c r="N199" s="131"/>
    </row>
    <row r="200" spans="8:14" x14ac:dyDescent="0.35">
      <c r="H200" s="88"/>
      <c r="I200" s="88"/>
      <c r="J200" s="88"/>
      <c r="K200" s="88"/>
      <c r="L200" s="126"/>
      <c r="M200" s="88"/>
      <c r="N200" s="131"/>
    </row>
    <row r="201" spans="8:14" x14ac:dyDescent="0.35">
      <c r="H201" s="88"/>
      <c r="I201" s="88"/>
      <c r="J201" s="88"/>
      <c r="K201" s="88"/>
      <c r="L201" s="126"/>
      <c r="M201" s="88"/>
      <c r="N201" s="131"/>
    </row>
    <row r="202" spans="8:14" x14ac:dyDescent="0.35">
      <c r="H202" s="88"/>
      <c r="I202" s="88"/>
      <c r="J202" s="88"/>
      <c r="K202" s="88"/>
      <c r="L202" s="126"/>
      <c r="M202" s="88"/>
      <c r="N202" s="131"/>
    </row>
    <row r="203" spans="8:14" x14ac:dyDescent="0.35">
      <c r="H203" s="88"/>
      <c r="I203" s="88"/>
      <c r="J203" s="88"/>
      <c r="K203" s="88"/>
      <c r="L203" s="126"/>
      <c r="M203" s="88"/>
      <c r="N203" s="131"/>
    </row>
    <row r="204" spans="8:14" x14ac:dyDescent="0.35">
      <c r="H204" s="88"/>
      <c r="I204" s="88"/>
      <c r="J204" s="88"/>
      <c r="K204" s="88"/>
      <c r="L204" s="126"/>
      <c r="M204" s="88"/>
      <c r="N204" s="131"/>
    </row>
    <row r="205" spans="8:14" x14ac:dyDescent="0.35">
      <c r="H205" s="88"/>
      <c r="I205" s="88"/>
      <c r="J205" s="88"/>
      <c r="K205" s="88"/>
      <c r="L205" s="126"/>
      <c r="M205" s="88"/>
      <c r="N205" s="131"/>
    </row>
    <row r="206" spans="8:14" x14ac:dyDescent="0.35">
      <c r="H206" s="88"/>
      <c r="I206" s="88"/>
      <c r="J206" s="88"/>
      <c r="K206" s="88"/>
      <c r="L206" s="126"/>
      <c r="M206" s="88"/>
      <c r="N206" s="131"/>
    </row>
    <row r="207" spans="8:14" x14ac:dyDescent="0.35">
      <c r="H207" s="88"/>
      <c r="I207" s="88"/>
      <c r="J207" s="88"/>
      <c r="K207" s="88"/>
      <c r="L207" s="126"/>
      <c r="M207" s="88"/>
      <c r="N207" s="131"/>
    </row>
    <row r="208" spans="8:14" x14ac:dyDescent="0.35">
      <c r="H208" s="88"/>
      <c r="I208" s="88"/>
      <c r="J208" s="88"/>
      <c r="K208" s="88"/>
      <c r="L208" s="126"/>
      <c r="M208" s="88"/>
      <c r="N208" s="131"/>
    </row>
    <row r="209" spans="8:14" x14ac:dyDescent="0.35">
      <c r="H209" s="88"/>
      <c r="I209" s="88"/>
      <c r="J209" s="88"/>
      <c r="K209" s="88"/>
      <c r="L209" s="126"/>
      <c r="M209" s="88"/>
      <c r="N209" s="131"/>
    </row>
    <row r="210" spans="8:14" x14ac:dyDescent="0.35">
      <c r="H210" s="88"/>
      <c r="I210" s="88"/>
      <c r="J210" s="88"/>
      <c r="K210" s="88"/>
      <c r="L210" s="126"/>
      <c r="M210" s="88"/>
      <c r="N210" s="131"/>
    </row>
    <row r="211" spans="8:14" x14ac:dyDescent="0.35">
      <c r="H211" s="88"/>
      <c r="I211" s="88"/>
      <c r="J211" s="88"/>
      <c r="K211" s="88"/>
      <c r="L211" s="126"/>
      <c r="M211" s="88"/>
      <c r="N211" s="131"/>
    </row>
    <row r="212" spans="8:14" x14ac:dyDescent="0.35">
      <c r="H212" s="88"/>
      <c r="I212" s="88"/>
      <c r="J212" s="88"/>
      <c r="K212" s="88"/>
      <c r="L212" s="126"/>
      <c r="M212" s="88"/>
      <c r="N212" s="131"/>
    </row>
    <row r="213" spans="8:14" x14ac:dyDescent="0.35">
      <c r="H213" s="88"/>
      <c r="I213" s="88"/>
      <c r="J213" s="88"/>
      <c r="K213" s="88"/>
      <c r="L213" s="126"/>
      <c r="M213" s="88"/>
      <c r="N213" s="131"/>
    </row>
    <row r="214" spans="8:14" x14ac:dyDescent="0.35">
      <c r="H214" s="88"/>
      <c r="I214" s="88"/>
      <c r="J214" s="88"/>
      <c r="K214" s="88"/>
      <c r="L214" s="126"/>
      <c r="M214" s="88"/>
      <c r="N214" s="131"/>
    </row>
    <row r="215" spans="8:14" x14ac:dyDescent="0.35">
      <c r="H215" s="88"/>
      <c r="I215" s="88"/>
      <c r="J215" s="88"/>
      <c r="K215" s="88"/>
      <c r="L215" s="126"/>
      <c r="M215" s="88"/>
      <c r="N215" s="131"/>
    </row>
    <row r="216" spans="8:14" x14ac:dyDescent="0.35">
      <c r="H216" s="88"/>
      <c r="I216" s="88"/>
      <c r="J216" s="88"/>
      <c r="K216" s="88"/>
      <c r="L216" s="126"/>
      <c r="M216" s="88"/>
      <c r="N216" s="131"/>
    </row>
    <row r="217" spans="8:14" x14ac:dyDescent="0.35">
      <c r="H217" s="88"/>
      <c r="I217" s="88"/>
      <c r="J217" s="88"/>
      <c r="K217" s="88"/>
      <c r="L217" s="126"/>
      <c r="M217" s="88"/>
      <c r="N217" s="131"/>
    </row>
    <row r="218" spans="8:14" x14ac:dyDescent="0.35">
      <c r="H218" s="88"/>
      <c r="I218" s="88"/>
      <c r="J218" s="88"/>
      <c r="K218" s="88"/>
      <c r="L218" s="126"/>
      <c r="M218" s="88"/>
      <c r="N218" s="131"/>
    </row>
    <row r="219" spans="8:14" x14ac:dyDescent="0.35">
      <c r="H219" s="88"/>
      <c r="I219" s="88"/>
      <c r="J219" s="88"/>
      <c r="K219" s="88"/>
      <c r="L219" s="126"/>
      <c r="M219" s="88"/>
      <c r="N219" s="131"/>
    </row>
    <row r="220" spans="8:14" x14ac:dyDescent="0.35">
      <c r="H220" s="88"/>
      <c r="I220" s="88"/>
      <c r="J220" s="88"/>
      <c r="K220" s="88"/>
      <c r="L220" s="126"/>
      <c r="M220" s="88"/>
      <c r="N220" s="131"/>
    </row>
    <row r="221" spans="8:14" x14ac:dyDescent="0.35">
      <c r="H221" s="88"/>
      <c r="I221" s="88"/>
      <c r="J221" s="88"/>
      <c r="K221" s="88"/>
      <c r="L221" s="126"/>
      <c r="M221" s="88"/>
      <c r="N221" s="131"/>
    </row>
    <row r="222" spans="8:14" x14ac:dyDescent="0.35">
      <c r="H222" s="88"/>
      <c r="I222" s="88"/>
      <c r="J222" s="88"/>
      <c r="K222" s="88"/>
      <c r="L222" s="126"/>
      <c r="M222" s="88"/>
      <c r="N222" s="131"/>
    </row>
    <row r="223" spans="8:14" x14ac:dyDescent="0.35">
      <c r="H223" s="88"/>
      <c r="I223" s="88"/>
      <c r="J223" s="88"/>
      <c r="K223" s="88"/>
      <c r="L223" s="126"/>
      <c r="M223" s="88"/>
      <c r="N223" s="131"/>
    </row>
    <row r="224" spans="8:14" x14ac:dyDescent="0.35">
      <c r="H224" s="88"/>
      <c r="I224" s="88"/>
      <c r="J224" s="88"/>
      <c r="K224" s="88"/>
      <c r="L224" s="126"/>
      <c r="M224" s="88"/>
      <c r="N224" s="131"/>
    </row>
    <row r="225" spans="8:14" x14ac:dyDescent="0.35">
      <c r="H225" s="88"/>
      <c r="I225" s="88"/>
      <c r="J225" s="88"/>
      <c r="K225" s="88"/>
      <c r="L225" s="126"/>
      <c r="M225" s="88"/>
      <c r="N225" s="131"/>
    </row>
    <row r="226" spans="8:14" x14ac:dyDescent="0.35">
      <c r="H226" s="88"/>
      <c r="I226" s="88"/>
      <c r="J226" s="88"/>
      <c r="K226" s="88"/>
      <c r="L226" s="126"/>
      <c r="M226" s="88"/>
      <c r="N226" s="131"/>
    </row>
    <row r="227" spans="8:14" x14ac:dyDescent="0.35">
      <c r="H227" s="88"/>
      <c r="I227" s="88"/>
      <c r="J227" s="88"/>
      <c r="K227" s="88"/>
      <c r="L227" s="126"/>
      <c r="M227" s="88"/>
      <c r="N227" s="131"/>
    </row>
    <row r="228" spans="8:14" x14ac:dyDescent="0.35">
      <c r="H228" s="88"/>
      <c r="I228" s="88"/>
      <c r="J228" s="88"/>
      <c r="K228" s="88"/>
      <c r="L228" s="126"/>
      <c r="M228" s="88"/>
      <c r="N228" s="131"/>
    </row>
    <row r="229" spans="8:14" x14ac:dyDescent="0.35">
      <c r="H229" s="88"/>
      <c r="I229" s="88"/>
      <c r="J229" s="88"/>
      <c r="K229" s="88"/>
      <c r="L229" s="126"/>
      <c r="M229" s="88"/>
      <c r="N229" s="131"/>
    </row>
    <row r="230" spans="8:14" x14ac:dyDescent="0.35">
      <c r="H230" s="88"/>
      <c r="I230" s="88"/>
      <c r="J230" s="88"/>
      <c r="K230" s="88"/>
      <c r="L230" s="126"/>
      <c r="M230" s="88"/>
      <c r="N230" s="131"/>
    </row>
    <row r="231" spans="8:14" x14ac:dyDescent="0.35">
      <c r="H231" s="88"/>
      <c r="I231" s="88"/>
      <c r="J231" s="88"/>
      <c r="K231" s="88"/>
      <c r="L231" s="126"/>
      <c r="M231" s="88"/>
      <c r="N231" s="131"/>
    </row>
  </sheetData>
  <mergeCells count="128">
    <mergeCell ref="M4:M5"/>
    <mergeCell ref="N4:N5"/>
    <mergeCell ref="M66:M67"/>
    <mergeCell ref="N66:N67"/>
    <mergeCell ref="M87:M88"/>
    <mergeCell ref="N87:N88"/>
    <mergeCell ref="M103:M104"/>
    <mergeCell ref="N103:N104"/>
    <mergeCell ref="B21:B22"/>
    <mergeCell ref="E21:E22"/>
    <mergeCell ref="B4:B5"/>
    <mergeCell ref="B8:B10"/>
    <mergeCell ref="E8:E10"/>
    <mergeCell ref="L21:L22"/>
    <mergeCell ref="B11:B14"/>
    <mergeCell ref="E11:E14"/>
    <mergeCell ref="L11:L14"/>
    <mergeCell ref="B15:B17"/>
    <mergeCell ref="E15:E17"/>
    <mergeCell ref="L15:L17"/>
    <mergeCell ref="C4:G4"/>
    <mergeCell ref="B40:B43"/>
    <mergeCell ref="E40:E43"/>
    <mergeCell ref="L40:L43"/>
    <mergeCell ref="B23:B25"/>
    <mergeCell ref="E23:E25"/>
    <mergeCell ref="L23:L25"/>
    <mergeCell ref="B59:B60"/>
    <mergeCell ref="E59:E60"/>
    <mergeCell ref="G59:G60"/>
    <mergeCell ref="H59:H60"/>
    <mergeCell ref="J59:J60"/>
    <mergeCell ref="B30:B31"/>
    <mergeCell ref="E30:E31"/>
    <mergeCell ref="G30:G31"/>
    <mergeCell ref="H30:H31"/>
    <mergeCell ref="J30:J31"/>
    <mergeCell ref="B44:B46"/>
    <mergeCell ref="E44:E46"/>
    <mergeCell ref="B37:B39"/>
    <mergeCell ref="E37:E39"/>
    <mergeCell ref="B96:B99"/>
    <mergeCell ref="E96:E99"/>
    <mergeCell ref="B103:B104"/>
    <mergeCell ref="B105:B108"/>
    <mergeCell ref="B50:B51"/>
    <mergeCell ref="E50:E51"/>
    <mergeCell ref="L50:L51"/>
    <mergeCell ref="B52:B54"/>
    <mergeCell ref="E52:E54"/>
    <mergeCell ref="L52:L54"/>
    <mergeCell ref="G52:G54"/>
    <mergeCell ref="L73:L74"/>
    <mergeCell ref="L91:L93"/>
    <mergeCell ref="L96:L99"/>
    <mergeCell ref="G73:G74"/>
    <mergeCell ref="C103:G103"/>
    <mergeCell ref="H103:L103"/>
    <mergeCell ref="B70:B71"/>
    <mergeCell ref="E70:E71"/>
    <mergeCell ref="L70:L71"/>
    <mergeCell ref="B87:B88"/>
    <mergeCell ref="B73:B74"/>
    <mergeCell ref="E73:E74"/>
    <mergeCell ref="B66:B67"/>
    <mergeCell ref="B91:B93"/>
    <mergeCell ref="E91:E93"/>
    <mergeCell ref="H4:L4"/>
    <mergeCell ref="G8:G10"/>
    <mergeCell ref="M8:M10"/>
    <mergeCell ref="N8:N10"/>
    <mergeCell ref="G11:G14"/>
    <mergeCell ref="M11:M14"/>
    <mergeCell ref="N11:N14"/>
    <mergeCell ref="G15:G17"/>
    <mergeCell ref="M15:M17"/>
    <mergeCell ref="N15:N17"/>
    <mergeCell ref="L8:L10"/>
    <mergeCell ref="G21:G22"/>
    <mergeCell ref="M21:M22"/>
    <mergeCell ref="N21:N22"/>
    <mergeCell ref="G23:G25"/>
    <mergeCell ref="M23:M25"/>
    <mergeCell ref="N23:N25"/>
    <mergeCell ref="I30:I31"/>
    <mergeCell ref="L30:L31"/>
    <mergeCell ref="M30:M31"/>
    <mergeCell ref="N30:N31"/>
    <mergeCell ref="M37:M39"/>
    <mergeCell ref="N37:N39"/>
    <mergeCell ref="G40:G43"/>
    <mergeCell ref="M40:M43"/>
    <mergeCell ref="N40:N43"/>
    <mergeCell ref="G44:G46"/>
    <mergeCell ref="M44:M46"/>
    <mergeCell ref="N44:N46"/>
    <mergeCell ref="G50:G51"/>
    <mergeCell ref="M50:M51"/>
    <mergeCell ref="N50:N51"/>
    <mergeCell ref="L37:L39"/>
    <mergeCell ref="L44:L46"/>
    <mergeCell ref="G37:G39"/>
    <mergeCell ref="M52:M54"/>
    <mergeCell ref="N52:N54"/>
    <mergeCell ref="I59:I60"/>
    <mergeCell ref="L59:L60"/>
    <mergeCell ref="M59:M60"/>
    <mergeCell ref="N59:N60"/>
    <mergeCell ref="C66:G66"/>
    <mergeCell ref="H66:L66"/>
    <mergeCell ref="G70:G71"/>
    <mergeCell ref="M70:M71"/>
    <mergeCell ref="N70:N71"/>
    <mergeCell ref="G105:G108"/>
    <mergeCell ref="M105:M108"/>
    <mergeCell ref="N105:N108"/>
    <mergeCell ref="M73:M74"/>
    <mergeCell ref="N73:N74"/>
    <mergeCell ref="C87:G87"/>
    <mergeCell ref="H87:L87"/>
    <mergeCell ref="G91:G93"/>
    <mergeCell ref="M91:M93"/>
    <mergeCell ref="N91:N93"/>
    <mergeCell ref="G96:G99"/>
    <mergeCell ref="M96:M99"/>
    <mergeCell ref="N96:N99"/>
    <mergeCell ref="E105:E108"/>
    <mergeCell ref="L105:L10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153D-C91E-48CB-8A42-B01C656741FF}">
  <dimension ref="B1:Q231"/>
  <sheetViews>
    <sheetView topLeftCell="A75" workbookViewId="0">
      <selection activeCell="B29" sqref="B29"/>
    </sheetView>
  </sheetViews>
  <sheetFormatPr defaultColWidth="8.7265625" defaultRowHeight="14.5" x14ac:dyDescent="0.35"/>
  <cols>
    <col min="1" max="1" width="2.54296875" customWidth="1"/>
    <col min="2" max="2" width="44" customWidth="1"/>
    <col min="3" max="3" width="20" style="41" customWidth="1"/>
    <col min="4" max="5" width="14.26953125" style="41" customWidth="1"/>
    <col min="6" max="6" width="14.7265625" style="42" customWidth="1"/>
    <col min="7" max="7" width="14.453125" style="43" bestFit="1" customWidth="1"/>
    <col min="8" max="8" width="15" style="42" customWidth="1"/>
    <col min="9" max="9" width="15.1796875" style="42" customWidth="1"/>
    <col min="10" max="11" width="15.54296875" style="42" customWidth="1"/>
    <col min="12" max="12" width="19.7265625" style="125" customWidth="1"/>
    <col min="13" max="13" width="17.453125" style="42" customWidth="1"/>
    <col min="14" max="14" width="13.81640625" style="130" customWidth="1"/>
  </cols>
  <sheetData>
    <row r="1" spans="2:14" ht="21" x14ac:dyDescent="0.35">
      <c r="B1" s="6" t="s">
        <v>158</v>
      </c>
    </row>
    <row r="3" spans="2:14" ht="15" thickBot="1" x14ac:dyDescent="0.4">
      <c r="H3" s="88"/>
      <c r="I3" s="88"/>
      <c r="J3" s="88"/>
      <c r="K3" s="88"/>
      <c r="L3" s="126"/>
      <c r="M3" s="88"/>
      <c r="N3" s="131"/>
    </row>
    <row r="4" spans="2:14" s="44" customFormat="1" ht="29.5" customHeight="1" thickBot="1" x14ac:dyDescent="0.4">
      <c r="B4" s="542" t="s">
        <v>98</v>
      </c>
      <c r="C4" s="596" t="s">
        <v>35</v>
      </c>
      <c r="D4" s="597"/>
      <c r="E4" s="597"/>
      <c r="F4" s="597"/>
      <c r="G4" s="597"/>
      <c r="H4" s="557" t="s">
        <v>36</v>
      </c>
      <c r="I4" s="558"/>
      <c r="J4" s="558"/>
      <c r="K4" s="558"/>
      <c r="L4" s="559"/>
      <c r="M4" s="598" t="s">
        <v>37</v>
      </c>
      <c r="N4" s="600" t="s">
        <v>38</v>
      </c>
    </row>
    <row r="5" spans="2:14" s="44" customFormat="1" ht="44" thickBot="1" x14ac:dyDescent="0.4">
      <c r="B5" s="543"/>
      <c r="C5" s="277" t="s">
        <v>88</v>
      </c>
      <c r="D5" s="278" t="s">
        <v>145</v>
      </c>
      <c r="E5" s="279" t="s">
        <v>156</v>
      </c>
      <c r="F5" s="280" t="s">
        <v>146</v>
      </c>
      <c r="G5" s="281" t="s">
        <v>155</v>
      </c>
      <c r="H5" s="89" t="s">
        <v>147</v>
      </c>
      <c r="I5" s="90" t="s">
        <v>39</v>
      </c>
      <c r="J5" s="90" t="s">
        <v>148</v>
      </c>
      <c r="K5" s="91" t="s">
        <v>149</v>
      </c>
      <c r="L5" s="127" t="s">
        <v>40</v>
      </c>
      <c r="M5" s="599"/>
      <c r="N5" s="601"/>
    </row>
    <row r="6" spans="2:14" s="44" customFormat="1" ht="21" customHeight="1" thickBot="1" x14ac:dyDescent="0.4">
      <c r="B6" s="209" t="s">
        <v>97</v>
      </c>
      <c r="C6" s="289"/>
      <c r="D6" s="290">
        <f>D7+D20+D29</f>
        <v>0</v>
      </c>
      <c r="E6" s="290">
        <f>E7+E20+E29</f>
        <v>0</v>
      </c>
      <c r="F6" s="290">
        <f>F7+F20+F29</f>
        <v>0</v>
      </c>
      <c r="G6" s="291">
        <f>G7+G20+G29</f>
        <v>0</v>
      </c>
      <c r="H6" s="486">
        <f>H7+H20+H29</f>
        <v>0</v>
      </c>
      <c r="I6" s="487">
        <f t="shared" ref="I6:M6" si="0">I7+I20+I29</f>
        <v>0</v>
      </c>
      <c r="J6" s="487">
        <f t="shared" si="0"/>
        <v>0</v>
      </c>
      <c r="K6" s="487">
        <f t="shared" si="0"/>
        <v>0</v>
      </c>
      <c r="L6" s="488">
        <f t="shared" si="0"/>
        <v>0</v>
      </c>
      <c r="M6" s="282">
        <f t="shared" si="0"/>
        <v>0</v>
      </c>
      <c r="N6" s="262">
        <f>N7+N20+N29</f>
        <v>0</v>
      </c>
    </row>
    <row r="7" spans="2:14" s="48" customFormat="1" ht="15" thickBot="1" x14ac:dyDescent="0.4">
      <c r="B7" s="275" t="s">
        <v>41</v>
      </c>
      <c r="C7" s="326"/>
      <c r="D7" s="300">
        <f>SUM(D8:D19)</f>
        <v>0</v>
      </c>
      <c r="E7" s="300">
        <f>SUM(E8:E19)</f>
        <v>0</v>
      </c>
      <c r="F7" s="300">
        <f>SUM(F8:F19)</f>
        <v>0</v>
      </c>
      <c r="G7" s="489">
        <f>SUM(G8:G19)</f>
        <v>0</v>
      </c>
      <c r="H7" s="47">
        <f>SUM(H8:H19)</f>
        <v>0</v>
      </c>
      <c r="I7" s="292">
        <f t="shared" ref="I7:M7" si="1">SUM(I8:I19)</f>
        <v>0</v>
      </c>
      <c r="J7" s="292">
        <f t="shared" si="1"/>
        <v>0</v>
      </c>
      <c r="K7" s="292">
        <f>SUM(K8:K19)</f>
        <v>0</v>
      </c>
      <c r="L7" s="323">
        <f t="shared" si="1"/>
        <v>0</v>
      </c>
      <c r="M7" s="122">
        <f t="shared" si="1"/>
        <v>0</v>
      </c>
      <c r="N7" s="263">
        <f>SUM(N8:N19)</f>
        <v>0</v>
      </c>
    </row>
    <row r="8" spans="2:14" x14ac:dyDescent="0.35">
      <c r="B8" s="570" t="s">
        <v>42</v>
      </c>
      <c r="C8" s="386" t="s">
        <v>43</v>
      </c>
      <c r="D8" s="452"/>
      <c r="E8" s="641"/>
      <c r="F8" s="421"/>
      <c r="G8" s="606"/>
      <c r="H8" s="435"/>
      <c r="I8" s="258"/>
      <c r="J8" s="258"/>
      <c r="K8" s="258"/>
      <c r="L8" s="574">
        <f>+H8+H9+H10+I8+I9+I10+J8+J9+J10</f>
        <v>0</v>
      </c>
      <c r="M8" s="581"/>
      <c r="N8" s="534">
        <f>+E8+G8+L8+M8</f>
        <v>0</v>
      </c>
    </row>
    <row r="9" spans="2:14" x14ac:dyDescent="0.35">
      <c r="B9" s="571"/>
      <c r="C9" s="53" t="s">
        <v>43</v>
      </c>
      <c r="D9" s="408"/>
      <c r="E9" s="642"/>
      <c r="F9" s="50"/>
      <c r="G9" s="573"/>
      <c r="H9" s="363"/>
      <c r="I9" s="92"/>
      <c r="J9" s="92"/>
      <c r="K9" s="92"/>
      <c r="L9" s="575"/>
      <c r="M9" s="582"/>
      <c r="N9" s="534"/>
    </row>
    <row r="10" spans="2:14" x14ac:dyDescent="0.35">
      <c r="B10" s="572"/>
      <c r="C10" s="53" t="s">
        <v>43</v>
      </c>
      <c r="D10" s="408"/>
      <c r="E10" s="642"/>
      <c r="F10" s="50"/>
      <c r="G10" s="573"/>
      <c r="H10" s="363"/>
      <c r="I10" s="92"/>
      <c r="J10" s="92"/>
      <c r="K10" s="92"/>
      <c r="L10" s="575"/>
      <c r="M10" s="583"/>
      <c r="N10" s="512"/>
    </row>
    <row r="11" spans="2:14" x14ac:dyDescent="0.35">
      <c r="B11" s="663" t="s">
        <v>44</v>
      </c>
      <c r="C11" s="53" t="s">
        <v>43</v>
      </c>
      <c r="D11" s="408"/>
      <c r="E11" s="642"/>
      <c r="F11" s="50"/>
      <c r="G11" s="573"/>
      <c r="H11" s="363"/>
      <c r="I11" s="92"/>
      <c r="J11" s="92"/>
      <c r="K11" s="92"/>
      <c r="L11" s="575">
        <f>+H11+H12+H13+H14+I11+I12+I13+I14+J11+J12+J13+J14+K11+K12+K13+K14</f>
        <v>0</v>
      </c>
      <c r="M11" s="610"/>
      <c r="N11" s="533">
        <f>+E11+G11+L11+M11</f>
        <v>0</v>
      </c>
    </row>
    <row r="12" spans="2:14" x14ac:dyDescent="0.35">
      <c r="B12" s="571"/>
      <c r="C12" s="53" t="s">
        <v>43</v>
      </c>
      <c r="D12" s="408"/>
      <c r="E12" s="642"/>
      <c r="F12" s="50"/>
      <c r="G12" s="573"/>
      <c r="H12" s="363"/>
      <c r="I12" s="92"/>
      <c r="J12" s="92"/>
      <c r="K12" s="92"/>
      <c r="L12" s="575"/>
      <c r="M12" s="582"/>
      <c r="N12" s="534"/>
    </row>
    <row r="13" spans="2:14" x14ac:dyDescent="0.35">
      <c r="B13" s="571"/>
      <c r="C13" s="53" t="s">
        <v>43</v>
      </c>
      <c r="D13" s="408"/>
      <c r="E13" s="642"/>
      <c r="F13" s="50"/>
      <c r="G13" s="573"/>
      <c r="H13" s="363"/>
      <c r="I13" s="92"/>
      <c r="J13" s="92"/>
      <c r="K13" s="92"/>
      <c r="L13" s="575"/>
      <c r="M13" s="582"/>
      <c r="N13" s="534"/>
    </row>
    <row r="14" spans="2:14" x14ac:dyDescent="0.35">
      <c r="B14" s="572"/>
      <c r="C14" s="53" t="s">
        <v>43</v>
      </c>
      <c r="D14" s="408"/>
      <c r="E14" s="642"/>
      <c r="F14" s="3"/>
      <c r="G14" s="573"/>
      <c r="H14" s="363"/>
      <c r="I14" s="92"/>
      <c r="J14" s="92"/>
      <c r="K14" s="92"/>
      <c r="L14" s="575"/>
      <c r="M14" s="583"/>
      <c r="N14" s="512"/>
    </row>
    <row r="15" spans="2:14" x14ac:dyDescent="0.35">
      <c r="B15" s="663" t="s">
        <v>45</v>
      </c>
      <c r="C15" s="53" t="s">
        <v>43</v>
      </c>
      <c r="D15" s="408"/>
      <c r="E15" s="642"/>
      <c r="F15" s="3"/>
      <c r="G15" s="573"/>
      <c r="H15" s="363"/>
      <c r="I15" s="92"/>
      <c r="J15" s="92"/>
      <c r="K15" s="92"/>
      <c r="L15" s="575">
        <f>+H15+H16+H17+I15+I16+I17+J15+J16+J17+K15+K16+K17</f>
        <v>0</v>
      </c>
      <c r="M15" s="610"/>
      <c r="N15" s="533">
        <f>+E15+G15+L15+M15</f>
        <v>0</v>
      </c>
    </row>
    <row r="16" spans="2:14" x14ac:dyDescent="0.35">
      <c r="B16" s="571"/>
      <c r="C16" s="53" t="s">
        <v>43</v>
      </c>
      <c r="D16" s="408"/>
      <c r="E16" s="642"/>
      <c r="F16" s="3"/>
      <c r="G16" s="573"/>
      <c r="H16" s="363"/>
      <c r="I16" s="92"/>
      <c r="J16" s="92"/>
      <c r="K16" s="92"/>
      <c r="L16" s="575"/>
      <c r="M16" s="582"/>
      <c r="N16" s="534"/>
    </row>
    <row r="17" spans="2:16" x14ac:dyDescent="0.35">
      <c r="B17" s="572"/>
      <c r="C17" s="53" t="s">
        <v>43</v>
      </c>
      <c r="D17" s="408"/>
      <c r="E17" s="642"/>
      <c r="F17" s="3"/>
      <c r="G17" s="573"/>
      <c r="H17" s="363"/>
      <c r="I17" s="92"/>
      <c r="J17" s="92"/>
      <c r="K17" s="92"/>
      <c r="L17" s="575"/>
      <c r="M17" s="583"/>
      <c r="N17" s="512"/>
    </row>
    <row r="18" spans="2:16" x14ac:dyDescent="0.35">
      <c r="B18" s="485" t="s">
        <v>46</v>
      </c>
      <c r="C18" s="53"/>
      <c r="D18" s="73"/>
      <c r="E18" s="259"/>
      <c r="F18" s="5"/>
      <c r="G18" s="311"/>
      <c r="H18" s="363"/>
      <c r="I18" s="92"/>
      <c r="J18" s="93"/>
      <c r="K18" s="92"/>
      <c r="L18" s="431">
        <f>+K18+J18+I18+H18</f>
        <v>0</v>
      </c>
      <c r="M18" s="119"/>
      <c r="N18" s="132">
        <f>+E18+G18+L18+M18</f>
        <v>0</v>
      </c>
    </row>
    <row r="19" spans="2:16" ht="15" thickBot="1" x14ac:dyDescent="0.4">
      <c r="B19" s="490" t="s">
        <v>172</v>
      </c>
      <c r="C19" s="411"/>
      <c r="D19" s="412"/>
      <c r="E19" s="422"/>
      <c r="F19" s="423"/>
      <c r="G19" s="414"/>
      <c r="H19" s="360"/>
      <c r="I19" s="354"/>
      <c r="J19" s="437"/>
      <c r="K19" s="354"/>
      <c r="L19" s="432">
        <f>+K19+J19+I19+H19</f>
        <v>0</v>
      </c>
      <c r="M19" s="268"/>
      <c r="N19" s="133">
        <f>+E19+G19+L19+M19</f>
        <v>0</v>
      </c>
    </row>
    <row r="20" spans="2:16" s="48" customFormat="1" ht="15" thickBot="1" x14ac:dyDescent="0.4">
      <c r="B20" s="275" t="s">
        <v>48</v>
      </c>
      <c r="C20" s="46"/>
      <c r="D20" s="292">
        <f>SUM(D21:D28)</f>
        <v>0</v>
      </c>
      <c r="E20" s="299">
        <f>SUM(E21:E28)</f>
        <v>0</v>
      </c>
      <c r="F20" s="299">
        <f>SUM(F21:F28)</f>
        <v>0</v>
      </c>
      <c r="G20" s="293">
        <f>SUM(G21:G28)</f>
        <v>0</v>
      </c>
      <c r="H20" s="250">
        <f t="shared" ref="H20:M20" si="2">SUM(H21:H28)</f>
        <v>0</v>
      </c>
      <c r="I20" s="299">
        <f t="shared" si="2"/>
        <v>0</v>
      </c>
      <c r="J20" s="299">
        <f t="shared" si="2"/>
        <v>0</v>
      </c>
      <c r="K20" s="292">
        <f t="shared" si="2"/>
        <v>0</v>
      </c>
      <c r="L20" s="365">
        <f t="shared" si="2"/>
        <v>0</v>
      </c>
      <c r="M20" s="266">
        <f t="shared" si="2"/>
        <v>0</v>
      </c>
      <c r="N20" s="263">
        <f>SUM(N21:N28)</f>
        <v>0</v>
      </c>
    </row>
    <row r="21" spans="2:16" x14ac:dyDescent="0.35">
      <c r="B21" s="548" t="s">
        <v>49</v>
      </c>
      <c r="C21" s="49" t="s">
        <v>43</v>
      </c>
      <c r="D21" s="72"/>
      <c r="E21" s="522"/>
      <c r="F21" s="4"/>
      <c r="G21" s="615"/>
      <c r="H21" s="362"/>
      <c r="I21" s="349"/>
      <c r="J21" s="434"/>
      <c r="K21" s="349"/>
      <c r="L21" s="656">
        <f>SUM(H21:K21)+SUM(H22:K22)</f>
        <v>0</v>
      </c>
      <c r="M21" s="581"/>
      <c r="N21" s="534">
        <f>++E21+M21+L21+G21</f>
        <v>0</v>
      </c>
    </row>
    <row r="22" spans="2:16" x14ac:dyDescent="0.35">
      <c r="B22" s="550"/>
      <c r="C22" s="49" t="s">
        <v>43</v>
      </c>
      <c r="D22" s="72"/>
      <c r="E22" s="520"/>
      <c r="F22" s="5"/>
      <c r="G22" s="616"/>
      <c r="H22" s="363"/>
      <c r="I22" s="92"/>
      <c r="J22" s="93"/>
      <c r="K22" s="92"/>
      <c r="L22" s="653"/>
      <c r="M22" s="583"/>
      <c r="N22" s="512"/>
    </row>
    <row r="23" spans="2:16" x14ac:dyDescent="0.35">
      <c r="B23" s="551" t="s">
        <v>50</v>
      </c>
      <c r="C23" s="49" t="s">
        <v>43</v>
      </c>
      <c r="D23" s="72"/>
      <c r="E23" s="521"/>
      <c r="F23" s="5"/>
      <c r="G23" s="635"/>
      <c r="H23" s="435"/>
      <c r="I23" s="258"/>
      <c r="J23" s="165"/>
      <c r="K23" s="92"/>
      <c r="L23" s="563">
        <f>SUM(H23:K23)+SUM(H24:K24)+SUM(H25:K25)</f>
        <v>0</v>
      </c>
      <c r="M23" s="610"/>
      <c r="N23" s="533">
        <f>+E23+G23+L23+M23</f>
        <v>0</v>
      </c>
    </row>
    <row r="24" spans="2:16" x14ac:dyDescent="0.35">
      <c r="B24" s="549"/>
      <c r="C24" s="49" t="s">
        <v>43</v>
      </c>
      <c r="D24" s="72"/>
      <c r="E24" s="522"/>
      <c r="F24" s="5"/>
      <c r="G24" s="615"/>
      <c r="H24" s="435"/>
      <c r="I24" s="92"/>
      <c r="J24" s="93"/>
      <c r="K24" s="92"/>
      <c r="L24" s="563"/>
      <c r="M24" s="582"/>
      <c r="N24" s="534"/>
    </row>
    <row r="25" spans="2:16" x14ac:dyDescent="0.35">
      <c r="B25" s="550"/>
      <c r="C25" s="49" t="s">
        <v>43</v>
      </c>
      <c r="D25" s="72"/>
      <c r="E25" s="522"/>
      <c r="F25" s="5"/>
      <c r="G25" s="615"/>
      <c r="H25" s="435"/>
      <c r="I25" s="258"/>
      <c r="J25" s="165"/>
      <c r="K25" s="92"/>
      <c r="L25" s="563"/>
      <c r="M25" s="582"/>
      <c r="N25" s="512"/>
    </row>
    <row r="26" spans="2:16" x14ac:dyDescent="0.35">
      <c r="B26" s="57" t="s">
        <v>51</v>
      </c>
      <c r="C26" s="53"/>
      <c r="D26" s="73"/>
      <c r="E26" s="110"/>
      <c r="F26" s="5"/>
      <c r="G26" s="467"/>
      <c r="H26" s="363"/>
      <c r="I26" s="92"/>
      <c r="J26" s="93"/>
      <c r="K26" s="92"/>
      <c r="L26" s="343">
        <f>+H26+I26+J26+K26</f>
        <v>0</v>
      </c>
      <c r="M26" s="119"/>
      <c r="N26" s="132">
        <f>+E26+G26+L26+M26</f>
        <v>0</v>
      </c>
    </row>
    <row r="27" spans="2:16" x14ac:dyDescent="0.35">
      <c r="B27" s="57" t="s">
        <v>52</v>
      </c>
      <c r="C27" s="53"/>
      <c r="D27" s="73"/>
      <c r="E27" s="110"/>
      <c r="F27" s="5"/>
      <c r="G27" s="467"/>
      <c r="H27" s="363"/>
      <c r="I27" s="92"/>
      <c r="J27" s="93"/>
      <c r="K27" s="92"/>
      <c r="L27" s="343">
        <f>+H27+I27+J27+K27</f>
        <v>0</v>
      </c>
      <c r="M27" s="119"/>
      <c r="N27" s="132">
        <f>+D27+G27+L27+M27</f>
        <v>0</v>
      </c>
    </row>
    <row r="28" spans="2:16" ht="15" thickBot="1" x14ac:dyDescent="0.4">
      <c r="B28" s="58" t="s">
        <v>173</v>
      </c>
      <c r="C28" s="59"/>
      <c r="D28" s="74"/>
      <c r="E28" s="111"/>
      <c r="F28" s="60"/>
      <c r="G28" s="468"/>
      <c r="H28" s="491"/>
      <c r="I28" s="94"/>
      <c r="J28" s="118"/>
      <c r="K28" s="161"/>
      <c r="L28" s="484">
        <f>+H28+I28+J28+K28</f>
        <v>0</v>
      </c>
      <c r="M28" s="118"/>
      <c r="N28" s="133">
        <f>+D28+G28+L28+M28</f>
        <v>0</v>
      </c>
    </row>
    <row r="29" spans="2:16" s="48" customFormat="1" ht="15" thickBot="1" x14ac:dyDescent="0.4">
      <c r="B29" s="45" t="s">
        <v>53</v>
      </c>
      <c r="C29" s="46"/>
      <c r="D29" s="122">
        <f t="shared" ref="D29:N29" si="3">SUM(D30:D34)</f>
        <v>0</v>
      </c>
      <c r="E29" s="122">
        <f t="shared" si="3"/>
        <v>0</v>
      </c>
      <c r="F29" s="122">
        <f t="shared" si="3"/>
        <v>0</v>
      </c>
      <c r="G29" s="266">
        <f t="shared" si="3"/>
        <v>0</v>
      </c>
      <c r="H29" s="47">
        <f t="shared" si="3"/>
        <v>0</v>
      </c>
      <c r="I29" s="122">
        <f t="shared" si="3"/>
        <v>0</v>
      </c>
      <c r="J29" s="266">
        <f t="shared" si="3"/>
        <v>0</v>
      </c>
      <c r="K29" s="292">
        <f t="shared" si="3"/>
        <v>0</v>
      </c>
      <c r="L29" s="365">
        <f t="shared" si="3"/>
        <v>0</v>
      </c>
      <c r="M29" s="266">
        <f t="shared" si="3"/>
        <v>0</v>
      </c>
      <c r="N29" s="263">
        <f t="shared" si="3"/>
        <v>0</v>
      </c>
      <c r="P29" s="113"/>
    </row>
    <row r="30" spans="2:16" x14ac:dyDescent="0.35">
      <c r="B30" s="548" t="s">
        <v>54</v>
      </c>
      <c r="C30" s="49" t="s">
        <v>43</v>
      </c>
      <c r="D30" s="72"/>
      <c r="E30" s="515"/>
      <c r="F30" s="5"/>
      <c r="G30" s="640"/>
      <c r="H30" s="662"/>
      <c r="I30" s="568"/>
      <c r="J30" s="654"/>
      <c r="K30" s="258"/>
      <c r="L30" s="653">
        <f>SUM(H30:K30)+SUM(H31:K31)</f>
        <v>0</v>
      </c>
      <c r="M30" s="608"/>
      <c r="N30" s="554">
        <f>E30+M30+L30+G30</f>
        <v>0</v>
      </c>
      <c r="P30" s="112"/>
    </row>
    <row r="31" spans="2:16" x14ac:dyDescent="0.35">
      <c r="B31" s="550"/>
      <c r="C31" s="49" t="s">
        <v>43</v>
      </c>
      <c r="D31" s="74"/>
      <c r="E31" s="516"/>
      <c r="F31" s="62"/>
      <c r="G31" s="560"/>
      <c r="H31" s="619"/>
      <c r="I31" s="569"/>
      <c r="J31" s="655"/>
      <c r="K31" s="92"/>
      <c r="L31" s="611"/>
      <c r="M31" s="609"/>
      <c r="N31" s="555"/>
    </row>
    <row r="32" spans="2:16" x14ac:dyDescent="0.35">
      <c r="B32" s="57" t="s">
        <v>55</v>
      </c>
      <c r="C32" s="63"/>
      <c r="D32" s="247"/>
      <c r="E32" s="109"/>
      <c r="F32" s="62"/>
      <c r="G32" s="346"/>
      <c r="H32" s="363"/>
      <c r="I32" s="92"/>
      <c r="J32" s="93"/>
      <c r="K32" s="92"/>
      <c r="L32" s="343">
        <f>+K32+J32+I32+H32</f>
        <v>0</v>
      </c>
      <c r="M32" s="119"/>
      <c r="N32" s="132">
        <f>+E32+M32+L32+G32</f>
        <v>0</v>
      </c>
      <c r="P32" s="112"/>
    </row>
    <row r="33" spans="2:16" x14ac:dyDescent="0.35">
      <c r="B33" s="57" t="s">
        <v>56</v>
      </c>
      <c r="C33" s="64"/>
      <c r="D33" s="55"/>
      <c r="E33" s="109"/>
      <c r="F33" s="62"/>
      <c r="G33" s="346"/>
      <c r="H33" s="363"/>
      <c r="I33" s="92"/>
      <c r="J33" s="93"/>
      <c r="K33" s="92"/>
      <c r="L33" s="343">
        <f>+H33+I33+J33+K33</f>
        <v>0</v>
      </c>
      <c r="M33" s="119"/>
      <c r="N33" s="132">
        <f>+E33+M33+L33+G33</f>
        <v>0</v>
      </c>
      <c r="P33" s="112"/>
    </row>
    <row r="34" spans="2:16" ht="15" thickBot="1" x14ac:dyDescent="0.4">
      <c r="B34" s="205" t="s">
        <v>57</v>
      </c>
      <c r="C34" s="64"/>
      <c r="D34" s="55"/>
      <c r="E34" s="245"/>
      <c r="F34" s="62"/>
      <c r="G34" s="469"/>
      <c r="H34" s="471"/>
      <c r="I34" s="206"/>
      <c r="J34" s="483"/>
      <c r="K34" s="161"/>
      <c r="L34" s="344">
        <f>+H34+I34+J34+K34</f>
        <v>0</v>
      </c>
      <c r="M34" s="207"/>
      <c r="N34" s="329">
        <f t="shared" ref="N34" si="4">+E34+M34+L34+G34</f>
        <v>0</v>
      </c>
    </row>
    <row r="35" spans="2:16" ht="15" thickBot="1" x14ac:dyDescent="0.4">
      <c r="B35" s="197" t="s">
        <v>99</v>
      </c>
      <c r="C35" s="333"/>
      <c r="D35" s="430">
        <f>D36+D49+D58</f>
        <v>0</v>
      </c>
      <c r="E35" s="430">
        <f>E36+E49+E58</f>
        <v>0</v>
      </c>
      <c r="F35" s="430">
        <f>F36+F49+F58</f>
        <v>0</v>
      </c>
      <c r="G35" s="309">
        <f>G36+G49+G58</f>
        <v>0</v>
      </c>
      <c r="H35" s="430">
        <f>H36+H49+H58</f>
        <v>0</v>
      </c>
      <c r="I35" s="430">
        <f t="shared" ref="I35:M35" si="5">I36+I49+I58</f>
        <v>0</v>
      </c>
      <c r="J35" s="253">
        <f>J36+J49+J58</f>
        <v>0</v>
      </c>
      <c r="K35" s="331">
        <f>K36+K49+K58</f>
        <v>0</v>
      </c>
      <c r="L35" s="253">
        <f>L36+L49+L58</f>
        <v>0</v>
      </c>
      <c r="M35" s="252">
        <f t="shared" si="5"/>
        <v>0</v>
      </c>
      <c r="N35" s="309">
        <f>N36+N49+N58</f>
        <v>0</v>
      </c>
    </row>
    <row r="36" spans="2:16" ht="15" thickBot="1" x14ac:dyDescent="0.4">
      <c r="B36" s="472" t="s">
        <v>105</v>
      </c>
      <c r="C36" s="46"/>
      <c r="D36" s="292">
        <f t="shared" ref="D36:E36" si="6">SUM(D37:D48)</f>
        <v>0</v>
      </c>
      <c r="E36" s="292">
        <f t="shared" si="6"/>
        <v>0</v>
      </c>
      <c r="F36" s="292">
        <f>SUM(F37:F48)</f>
        <v>0</v>
      </c>
      <c r="G36" s="293">
        <f t="shared" ref="G36:M36" si="7">SUM(G37:G48)</f>
        <v>0</v>
      </c>
      <c r="H36" s="47">
        <f t="shared" si="7"/>
        <v>0</v>
      </c>
      <c r="I36" s="292">
        <f t="shared" si="7"/>
        <v>0</v>
      </c>
      <c r="J36" s="292">
        <f t="shared" si="7"/>
        <v>0</v>
      </c>
      <c r="K36" s="292">
        <f t="shared" si="7"/>
        <v>0</v>
      </c>
      <c r="L36" s="365">
        <f t="shared" si="7"/>
        <v>0</v>
      </c>
      <c r="M36" s="298">
        <f t="shared" si="7"/>
        <v>0</v>
      </c>
      <c r="N36" s="263">
        <f>SUM(N37:N48)</f>
        <v>0</v>
      </c>
    </row>
    <row r="37" spans="2:16" x14ac:dyDescent="0.35">
      <c r="B37" s="548" t="s">
        <v>106</v>
      </c>
      <c r="C37" s="49" t="s">
        <v>43</v>
      </c>
      <c r="D37" s="72"/>
      <c r="E37" s="517"/>
      <c r="F37" s="288"/>
      <c r="G37" s="605"/>
      <c r="H37" s="362"/>
      <c r="I37" s="349"/>
      <c r="J37" s="434"/>
      <c r="K37" s="349"/>
      <c r="L37" s="646">
        <f>+H37+H38+H39+I37+I38+I39+J37+J38+J39</f>
        <v>0</v>
      </c>
      <c r="M37" s="661"/>
      <c r="N37" s="534">
        <f>E37+G37+L37+M37</f>
        <v>0</v>
      </c>
    </row>
    <row r="38" spans="2:16" x14ac:dyDescent="0.35">
      <c r="B38" s="549"/>
      <c r="C38" s="49" t="s">
        <v>43</v>
      </c>
      <c r="D38" s="72"/>
      <c r="E38" s="517"/>
      <c r="F38" s="50"/>
      <c r="G38" s="605"/>
      <c r="H38" s="435"/>
      <c r="I38" s="258"/>
      <c r="J38" s="165"/>
      <c r="K38" s="92"/>
      <c r="L38" s="647"/>
      <c r="M38" s="659"/>
      <c r="N38" s="534"/>
    </row>
    <row r="39" spans="2:16" x14ac:dyDescent="0.35">
      <c r="B39" s="550"/>
      <c r="C39" s="49" t="s">
        <v>43</v>
      </c>
      <c r="D39" s="72"/>
      <c r="E39" s="516"/>
      <c r="F39" s="50"/>
      <c r="G39" s="560"/>
      <c r="H39" s="435"/>
      <c r="I39" s="258"/>
      <c r="J39" s="165"/>
      <c r="K39" s="92"/>
      <c r="L39" s="621"/>
      <c r="M39" s="660"/>
      <c r="N39" s="512"/>
    </row>
    <row r="40" spans="2:16" x14ac:dyDescent="0.35">
      <c r="B40" s="551" t="s">
        <v>59</v>
      </c>
      <c r="C40" s="49" t="s">
        <v>43</v>
      </c>
      <c r="D40" s="72"/>
      <c r="E40" s="518"/>
      <c r="F40" s="51"/>
      <c r="G40" s="588"/>
      <c r="H40" s="435"/>
      <c r="I40" s="258"/>
      <c r="J40" s="165"/>
      <c r="K40" s="92"/>
      <c r="L40" s="657">
        <f>+H40+H41+H42+H43+I40+I41+I42+I43+J40+J41+J42+J43+K40+K41+K42+K43</f>
        <v>0</v>
      </c>
      <c r="M40" s="658"/>
      <c r="N40" s="533">
        <f>E40+G40+L40+M40</f>
        <v>0</v>
      </c>
    </row>
    <row r="41" spans="2:16" x14ac:dyDescent="0.35">
      <c r="B41" s="549"/>
      <c r="C41" s="49" t="s">
        <v>43</v>
      </c>
      <c r="D41" s="72"/>
      <c r="E41" s="517"/>
      <c r="F41" s="51"/>
      <c r="G41" s="605"/>
      <c r="H41" s="435"/>
      <c r="I41" s="258"/>
      <c r="J41" s="165"/>
      <c r="K41" s="92"/>
      <c r="L41" s="647"/>
      <c r="M41" s="659"/>
      <c r="N41" s="534"/>
    </row>
    <row r="42" spans="2:16" x14ac:dyDescent="0.35">
      <c r="B42" s="549"/>
      <c r="C42" s="49" t="s">
        <v>43</v>
      </c>
      <c r="D42" s="72"/>
      <c r="E42" s="517"/>
      <c r="F42" s="51"/>
      <c r="G42" s="605"/>
      <c r="H42" s="435"/>
      <c r="I42" s="258"/>
      <c r="J42" s="165"/>
      <c r="K42" s="92"/>
      <c r="L42" s="647"/>
      <c r="M42" s="659"/>
      <c r="N42" s="534"/>
    </row>
    <row r="43" spans="2:16" x14ac:dyDescent="0.35">
      <c r="B43" s="550"/>
      <c r="C43" s="49" t="s">
        <v>43</v>
      </c>
      <c r="D43" s="72"/>
      <c r="E43" s="516"/>
      <c r="F43" s="4"/>
      <c r="G43" s="560"/>
      <c r="H43" s="435"/>
      <c r="I43" s="258"/>
      <c r="J43" s="165"/>
      <c r="K43" s="92"/>
      <c r="L43" s="621"/>
      <c r="M43" s="660"/>
      <c r="N43" s="512"/>
    </row>
    <row r="44" spans="2:16" x14ac:dyDescent="0.35">
      <c r="B44" s="551" t="s">
        <v>60</v>
      </c>
      <c r="C44" s="49" t="s">
        <v>43</v>
      </c>
      <c r="D44" s="72"/>
      <c r="E44" s="518"/>
      <c r="F44" s="5"/>
      <c r="G44" s="588"/>
      <c r="H44" s="363"/>
      <c r="I44" s="92"/>
      <c r="J44" s="93"/>
      <c r="K44" s="92"/>
      <c r="L44" s="657">
        <f>+H44+H45+H46+I44+I45+I46+J44+J45+J46+K44+K45+K46</f>
        <v>0</v>
      </c>
      <c r="M44" s="658"/>
      <c r="N44" s="533">
        <f>E44+G44+L44+M44</f>
        <v>0</v>
      </c>
    </row>
    <row r="45" spans="2:16" x14ac:dyDescent="0.35">
      <c r="B45" s="549"/>
      <c r="C45" s="49" t="s">
        <v>43</v>
      </c>
      <c r="D45" s="72"/>
      <c r="E45" s="517"/>
      <c r="F45" s="5"/>
      <c r="G45" s="605"/>
      <c r="H45" s="363"/>
      <c r="I45" s="92"/>
      <c r="J45" s="93"/>
      <c r="K45" s="92"/>
      <c r="L45" s="647"/>
      <c r="M45" s="659"/>
      <c r="N45" s="534"/>
    </row>
    <row r="46" spans="2:16" x14ac:dyDescent="0.35">
      <c r="B46" s="550"/>
      <c r="C46" s="49" t="s">
        <v>43</v>
      </c>
      <c r="D46" s="72"/>
      <c r="E46" s="516"/>
      <c r="F46" s="5"/>
      <c r="G46" s="560"/>
      <c r="H46" s="363"/>
      <c r="I46" s="92"/>
      <c r="J46" s="93"/>
      <c r="K46" s="92"/>
      <c r="L46" s="621"/>
      <c r="M46" s="660"/>
      <c r="N46" s="512"/>
    </row>
    <row r="47" spans="2:16" x14ac:dyDescent="0.35">
      <c r="B47" s="52" t="s">
        <v>61</v>
      </c>
      <c r="C47" s="53"/>
      <c r="D47" s="73"/>
      <c r="E47" s="109"/>
      <c r="F47" s="5"/>
      <c r="G47" s="346"/>
      <c r="H47" s="363"/>
      <c r="I47" s="92"/>
      <c r="J47" s="93"/>
      <c r="K47" s="92"/>
      <c r="L47" s="431">
        <f>+K47+J47+I47+H47</f>
        <v>0</v>
      </c>
      <c r="M47" s="93"/>
      <c r="N47" s="132">
        <f>E47+G47+L47+M47</f>
        <v>0</v>
      </c>
    </row>
    <row r="48" spans="2:16" ht="15" thickBot="1" x14ac:dyDescent="0.4">
      <c r="B48" s="54" t="s">
        <v>164</v>
      </c>
      <c r="C48" s="55"/>
      <c r="D48" s="55"/>
      <c r="E48" s="246"/>
      <c r="F48" s="56"/>
      <c r="G48" s="361"/>
      <c r="H48" s="360"/>
      <c r="I48" s="354"/>
      <c r="J48" s="437"/>
      <c r="K48" s="354"/>
      <c r="L48" s="432">
        <f>+K48+J48+I48+H48</f>
        <v>0</v>
      </c>
      <c r="M48" s="163"/>
      <c r="N48" s="132">
        <f>E48+G48+L48+M48</f>
        <v>0</v>
      </c>
    </row>
    <row r="49" spans="2:16" ht="15" thickBot="1" x14ac:dyDescent="0.4">
      <c r="B49" s="45" t="s">
        <v>107</v>
      </c>
      <c r="C49" s="46"/>
      <c r="D49" s="299">
        <f t="shared" ref="D49:J49" si="8">SUM(D50:D57)</f>
        <v>0</v>
      </c>
      <c r="E49" s="299">
        <f t="shared" si="8"/>
        <v>0</v>
      </c>
      <c r="F49" s="299">
        <f t="shared" si="8"/>
        <v>0</v>
      </c>
      <c r="G49" s="293">
        <f t="shared" si="8"/>
        <v>0</v>
      </c>
      <c r="H49" s="250">
        <f t="shared" si="8"/>
        <v>0</v>
      </c>
      <c r="I49" s="299">
        <f t="shared" si="8"/>
        <v>0</v>
      </c>
      <c r="J49" s="299">
        <f t="shared" si="8"/>
        <v>0</v>
      </c>
      <c r="K49" s="292">
        <f t="shared" ref="K49:N49" si="9">SUM(K50:K57)</f>
        <v>0</v>
      </c>
      <c r="L49" s="365">
        <f t="shared" si="9"/>
        <v>0</v>
      </c>
      <c r="M49" s="266">
        <f t="shared" si="9"/>
        <v>0</v>
      </c>
      <c r="N49" s="263">
        <f t="shared" si="9"/>
        <v>0</v>
      </c>
    </row>
    <row r="50" spans="2:16" x14ac:dyDescent="0.35">
      <c r="B50" s="548" t="s">
        <v>63</v>
      </c>
      <c r="C50" s="49" t="s">
        <v>43</v>
      </c>
      <c r="D50" s="72"/>
      <c r="E50" s="519"/>
      <c r="F50" s="5"/>
      <c r="G50" s="631"/>
      <c r="H50" s="362"/>
      <c r="I50" s="349"/>
      <c r="J50" s="434"/>
      <c r="K50" s="349"/>
      <c r="L50" s="656">
        <f>SUM(H50:K50)+SUM(H51:K51)</f>
        <v>0</v>
      </c>
      <c r="M50" s="581"/>
      <c r="N50" s="534">
        <f>+E50+M50+L50+G50</f>
        <v>0</v>
      </c>
    </row>
    <row r="51" spans="2:16" x14ac:dyDescent="0.35">
      <c r="B51" s="550"/>
      <c r="C51" s="49" t="s">
        <v>43</v>
      </c>
      <c r="D51" s="72"/>
      <c r="E51" s="520"/>
      <c r="F51" s="5"/>
      <c r="G51" s="616"/>
      <c r="H51" s="363"/>
      <c r="I51" s="92"/>
      <c r="J51" s="93"/>
      <c r="K51" s="92"/>
      <c r="L51" s="653"/>
      <c r="M51" s="583"/>
      <c r="N51" s="512"/>
    </row>
    <row r="52" spans="2:16" x14ac:dyDescent="0.35">
      <c r="B52" s="551" t="s">
        <v>64</v>
      </c>
      <c r="C52" s="49" t="s">
        <v>43</v>
      </c>
      <c r="D52" s="72"/>
      <c r="E52" s="521"/>
      <c r="F52" s="5"/>
      <c r="G52" s="635"/>
      <c r="H52" s="435"/>
      <c r="I52" s="258"/>
      <c r="J52" s="165"/>
      <c r="K52" s="92"/>
      <c r="L52" s="563">
        <f>SUM(H52:K52)+SUM(H53:K53)+SUM(H54:K54)</f>
        <v>0</v>
      </c>
      <c r="M52" s="610"/>
      <c r="N52" s="533">
        <f>+E52+G52+L52+M52</f>
        <v>0</v>
      </c>
    </row>
    <row r="53" spans="2:16" x14ac:dyDescent="0.35">
      <c r="B53" s="549"/>
      <c r="C53" s="49" t="s">
        <v>43</v>
      </c>
      <c r="D53" s="72"/>
      <c r="E53" s="522"/>
      <c r="F53" s="5"/>
      <c r="G53" s="615"/>
      <c r="H53" s="435"/>
      <c r="I53" s="92"/>
      <c r="J53" s="93"/>
      <c r="K53" s="92"/>
      <c r="L53" s="563"/>
      <c r="M53" s="582"/>
      <c r="N53" s="534"/>
    </row>
    <row r="54" spans="2:16" x14ac:dyDescent="0.35">
      <c r="B54" s="550"/>
      <c r="C54" s="49" t="s">
        <v>43</v>
      </c>
      <c r="D54" s="72"/>
      <c r="E54" s="522"/>
      <c r="F54" s="5"/>
      <c r="G54" s="615"/>
      <c r="H54" s="435"/>
      <c r="I54" s="258"/>
      <c r="J54" s="165"/>
      <c r="K54" s="92"/>
      <c r="L54" s="563"/>
      <c r="M54" s="582"/>
      <c r="N54" s="512"/>
    </row>
    <row r="55" spans="2:16" x14ac:dyDescent="0.35">
      <c r="B55" s="57" t="s">
        <v>108</v>
      </c>
      <c r="C55" s="53"/>
      <c r="D55" s="73"/>
      <c r="E55" s="110"/>
      <c r="F55" s="5"/>
      <c r="G55" s="467"/>
      <c r="H55" s="363"/>
      <c r="I55" s="92"/>
      <c r="J55" s="93"/>
      <c r="K55" s="92"/>
      <c r="L55" s="343">
        <f>+H55+I55+J55+K55</f>
        <v>0</v>
      </c>
      <c r="M55" s="119"/>
      <c r="N55" s="132">
        <f>+E55+G55+L55+M55</f>
        <v>0</v>
      </c>
    </row>
    <row r="56" spans="2:16" x14ac:dyDescent="0.35">
      <c r="B56" s="57" t="s">
        <v>109</v>
      </c>
      <c r="C56" s="53"/>
      <c r="D56" s="73"/>
      <c r="E56" s="110"/>
      <c r="F56" s="5"/>
      <c r="G56" s="467"/>
      <c r="H56" s="363"/>
      <c r="I56" s="92"/>
      <c r="J56" s="93"/>
      <c r="K56" s="92"/>
      <c r="L56" s="343">
        <f>+H56+I56+J56+K56</f>
        <v>0</v>
      </c>
      <c r="M56" s="119"/>
      <c r="N56" s="132">
        <f t="shared" ref="N56:N57" si="10">+E56+G56+L56+M56</f>
        <v>0</v>
      </c>
    </row>
    <row r="57" spans="2:16" ht="15" thickBot="1" x14ac:dyDescent="0.4">
      <c r="B57" s="58" t="s">
        <v>165</v>
      </c>
      <c r="C57" s="59"/>
      <c r="D57" s="74"/>
      <c r="E57" s="111"/>
      <c r="F57" s="60"/>
      <c r="G57" s="468"/>
      <c r="H57" s="491"/>
      <c r="I57" s="94"/>
      <c r="J57" s="118"/>
      <c r="K57" s="161"/>
      <c r="L57" s="484">
        <f>+H57+I57+J57+K57</f>
        <v>0</v>
      </c>
      <c r="M57" s="118"/>
      <c r="N57" s="132">
        <f t="shared" si="10"/>
        <v>0</v>
      </c>
    </row>
    <row r="58" spans="2:16" ht="15" thickBot="1" x14ac:dyDescent="0.4">
      <c r="B58" s="45" t="s">
        <v>111</v>
      </c>
      <c r="C58" s="46"/>
      <c r="D58" s="122">
        <f>SUM(D59:D63)</f>
        <v>0</v>
      </c>
      <c r="E58" s="122">
        <f t="shared" ref="E58:N58" si="11">SUM(E59:E63)</f>
        <v>0</v>
      </c>
      <c r="F58" s="122">
        <f t="shared" si="11"/>
        <v>0</v>
      </c>
      <c r="G58" s="266">
        <f t="shared" si="11"/>
        <v>0</v>
      </c>
      <c r="H58" s="47">
        <f t="shared" si="11"/>
        <v>0</v>
      </c>
      <c r="I58" s="122">
        <f t="shared" si="11"/>
        <v>0</v>
      </c>
      <c r="J58" s="266">
        <f t="shared" si="11"/>
        <v>0</v>
      </c>
      <c r="K58" s="292">
        <f t="shared" si="11"/>
        <v>0</v>
      </c>
      <c r="L58" s="334">
        <f t="shared" si="11"/>
        <v>0</v>
      </c>
      <c r="M58" s="266">
        <f t="shared" si="11"/>
        <v>0</v>
      </c>
      <c r="N58" s="251">
        <f t="shared" si="11"/>
        <v>0</v>
      </c>
    </row>
    <row r="59" spans="2:16" x14ac:dyDescent="0.35">
      <c r="B59" s="570" t="s">
        <v>66</v>
      </c>
      <c r="C59" s="386" t="s">
        <v>43</v>
      </c>
      <c r="D59" s="387"/>
      <c r="E59" s="515"/>
      <c r="F59" s="424"/>
      <c r="G59" s="565"/>
      <c r="H59" s="566"/>
      <c r="I59" s="568"/>
      <c r="J59" s="654"/>
      <c r="K59" s="258"/>
      <c r="L59" s="653">
        <f>SUM(H59:K59)+SUM(H60:K60)</f>
        <v>0</v>
      </c>
      <c r="M59" s="608"/>
      <c r="N59" s="511">
        <f>+E59+M59+L59+G59</f>
        <v>0</v>
      </c>
    </row>
    <row r="60" spans="2:16" x14ac:dyDescent="0.35">
      <c r="B60" s="572"/>
      <c r="C60" s="49" t="s">
        <v>43</v>
      </c>
      <c r="D60" s="74"/>
      <c r="E60" s="516"/>
      <c r="F60" s="62"/>
      <c r="G60" s="537"/>
      <c r="H60" s="567"/>
      <c r="I60" s="569"/>
      <c r="J60" s="655"/>
      <c r="K60" s="92"/>
      <c r="L60" s="611"/>
      <c r="M60" s="609"/>
      <c r="N60" s="512"/>
    </row>
    <row r="61" spans="2:16" x14ac:dyDescent="0.35">
      <c r="B61" s="409" t="s">
        <v>67</v>
      </c>
      <c r="C61" s="63"/>
      <c r="D61" s="247"/>
      <c r="E61" s="259"/>
      <c r="F61" s="62"/>
      <c r="G61" s="311"/>
      <c r="H61" s="306"/>
      <c r="I61" s="92"/>
      <c r="J61" s="93"/>
      <c r="K61" s="92"/>
      <c r="L61" s="343">
        <f>+K61+J61+I61+H61</f>
        <v>0</v>
      </c>
      <c r="M61" s="119"/>
      <c r="N61" s="132">
        <f>+E61+M61+L61+G61</f>
        <v>0</v>
      </c>
    </row>
    <row r="62" spans="2:16" x14ac:dyDescent="0.35">
      <c r="B62" s="409" t="s">
        <v>68</v>
      </c>
      <c r="C62" s="64"/>
      <c r="D62" s="55"/>
      <c r="E62" s="259"/>
      <c r="F62" s="62"/>
      <c r="G62" s="311"/>
      <c r="H62" s="306"/>
      <c r="I62" s="92"/>
      <c r="J62" s="93"/>
      <c r="K62" s="92"/>
      <c r="L62" s="343">
        <f>+H62+I62+J62+K62</f>
        <v>0</v>
      </c>
      <c r="M62" s="119"/>
      <c r="N62" s="132">
        <f t="shared" ref="N62:N63" si="12">+E62+M62+L62+G62</f>
        <v>0</v>
      </c>
    </row>
    <row r="63" spans="2:16" ht="15" thickBot="1" x14ac:dyDescent="0.4">
      <c r="B63" s="492" t="s">
        <v>112</v>
      </c>
      <c r="C63" s="64"/>
      <c r="D63" s="55"/>
      <c r="E63" s="260"/>
      <c r="F63" s="62"/>
      <c r="G63" s="316"/>
      <c r="H63" s="308"/>
      <c r="I63" s="206"/>
      <c r="J63" s="483"/>
      <c r="K63" s="161"/>
      <c r="L63" s="344">
        <f>SUM(H63:K63)+SUM(H94:K94)</f>
        <v>0</v>
      </c>
      <c r="M63" s="207"/>
      <c r="N63" s="132">
        <f t="shared" si="12"/>
        <v>0</v>
      </c>
    </row>
    <row r="64" spans="2:16" s="48" customFormat="1" ht="15" thickBot="1" x14ac:dyDescent="0.4">
      <c r="B64" s="166" t="s">
        <v>38</v>
      </c>
      <c r="C64" s="366"/>
      <c r="D64" s="367">
        <f>D35+D6</f>
        <v>0</v>
      </c>
      <c r="E64" s="367">
        <f t="shared" ref="E64" si="13">E35+E6</f>
        <v>0</v>
      </c>
      <c r="F64" s="367">
        <f>F35+F6</f>
        <v>0</v>
      </c>
      <c r="G64" s="368">
        <f t="shared" ref="G64:M64" si="14">G35+G6</f>
        <v>0</v>
      </c>
      <c r="H64" s="371">
        <f t="shared" si="14"/>
        <v>0</v>
      </c>
      <c r="I64" s="367">
        <f t="shared" si="14"/>
        <v>0</v>
      </c>
      <c r="J64" s="367">
        <f t="shared" si="14"/>
        <v>0</v>
      </c>
      <c r="K64" s="367">
        <f>K35+K6</f>
        <v>0</v>
      </c>
      <c r="L64" s="368">
        <f>L35+L6</f>
        <v>0</v>
      </c>
      <c r="M64" s="310">
        <f t="shared" si="14"/>
        <v>0</v>
      </c>
      <c r="N64" s="264">
        <f>N35+N6</f>
        <v>0</v>
      </c>
      <c r="P64" s="113"/>
    </row>
    <row r="65" spans="2:14" s="69" customFormat="1" ht="15" thickBot="1" x14ac:dyDescent="0.4">
      <c r="B65" s="65"/>
      <c r="C65" s="66"/>
      <c r="D65" s="66"/>
      <c r="E65" s="66"/>
      <c r="F65" s="67"/>
      <c r="G65" s="68"/>
      <c r="H65" s="96"/>
      <c r="I65" s="96"/>
      <c r="J65" s="96"/>
      <c r="K65" s="96"/>
      <c r="L65" s="128"/>
      <c r="M65" s="96"/>
      <c r="N65" s="136"/>
    </row>
    <row r="66" spans="2:14" s="44" customFormat="1" ht="33.65" customHeight="1" thickBot="1" x14ac:dyDescent="0.4">
      <c r="B66" s="542" t="s">
        <v>175</v>
      </c>
      <c r="C66" s="597" t="s">
        <v>35</v>
      </c>
      <c r="D66" s="597"/>
      <c r="E66" s="597"/>
      <c r="F66" s="597"/>
      <c r="G66" s="597"/>
      <c r="H66" s="557" t="s">
        <v>36</v>
      </c>
      <c r="I66" s="558"/>
      <c r="J66" s="558"/>
      <c r="K66" s="558"/>
      <c r="L66" s="559"/>
      <c r="M66" s="598" t="s">
        <v>37</v>
      </c>
      <c r="N66" s="600" t="s">
        <v>38</v>
      </c>
    </row>
    <row r="67" spans="2:14" s="44" customFormat="1" ht="44" thickBot="1" x14ac:dyDescent="0.4">
      <c r="B67" s="543"/>
      <c r="C67" s="277" t="s">
        <v>88</v>
      </c>
      <c r="D67" s="278" t="s">
        <v>145</v>
      </c>
      <c r="E67" s="279" t="s">
        <v>156</v>
      </c>
      <c r="F67" s="280" t="s">
        <v>146</v>
      </c>
      <c r="G67" s="281" t="s">
        <v>155</v>
      </c>
      <c r="H67" s="89" t="s">
        <v>147</v>
      </c>
      <c r="I67" s="90" t="s">
        <v>39</v>
      </c>
      <c r="J67" s="90" t="s">
        <v>148</v>
      </c>
      <c r="K67" s="91" t="s">
        <v>149</v>
      </c>
      <c r="L67" s="127" t="s">
        <v>40</v>
      </c>
      <c r="M67" s="599"/>
      <c r="N67" s="601"/>
    </row>
    <row r="68" spans="2:14" s="44" customFormat="1" ht="15" thickBot="1" x14ac:dyDescent="0.4">
      <c r="B68" s="209" t="s">
        <v>100</v>
      </c>
      <c r="C68" s="473"/>
      <c r="D68" s="290">
        <f>D69+D78+D81</f>
        <v>0</v>
      </c>
      <c r="E68" s="290">
        <f>E69+E78+E81</f>
        <v>0</v>
      </c>
      <c r="F68" s="290">
        <f>F69+F78+F81</f>
        <v>0</v>
      </c>
      <c r="G68" s="291">
        <f t="shared" ref="G68:N68" si="15">G69+G78+G81</f>
        <v>0</v>
      </c>
      <c r="H68" s="494">
        <f t="shared" si="15"/>
        <v>0</v>
      </c>
      <c r="I68" s="495">
        <f t="shared" si="15"/>
        <v>0</v>
      </c>
      <c r="J68" s="495">
        <f t="shared" si="15"/>
        <v>0</v>
      </c>
      <c r="K68" s="495">
        <f t="shared" si="15"/>
        <v>0</v>
      </c>
      <c r="L68" s="496">
        <f t="shared" si="15"/>
        <v>0</v>
      </c>
      <c r="M68" s="262">
        <f t="shared" si="15"/>
        <v>0</v>
      </c>
      <c r="N68" s="262">
        <f t="shared" si="15"/>
        <v>0</v>
      </c>
    </row>
    <row r="69" spans="2:14" s="48" customFormat="1" ht="15" thickBot="1" x14ac:dyDescent="0.4">
      <c r="B69" s="45" t="s">
        <v>83</v>
      </c>
      <c r="C69" s="497"/>
      <c r="D69" s="493">
        <f>SUM(D70:D77)</f>
        <v>0</v>
      </c>
      <c r="E69" s="493">
        <f>SUM(E70:E77)</f>
        <v>0</v>
      </c>
      <c r="F69" s="493">
        <f>SUM(F70:F77)</f>
        <v>0</v>
      </c>
      <c r="G69" s="443">
        <f>SUM(G70:G77)</f>
        <v>0</v>
      </c>
      <c r="H69" s="47">
        <f t="shared" ref="H69:N69" si="16">SUM(H70:H77)</f>
        <v>0</v>
      </c>
      <c r="I69" s="292">
        <f t="shared" si="16"/>
        <v>0</v>
      </c>
      <c r="J69" s="292">
        <f t="shared" si="16"/>
        <v>0</v>
      </c>
      <c r="K69" s="292">
        <f t="shared" si="16"/>
        <v>0</v>
      </c>
      <c r="L69" s="323">
        <f t="shared" si="16"/>
        <v>0</v>
      </c>
      <c r="M69" s="251">
        <f t="shared" si="16"/>
        <v>0</v>
      </c>
      <c r="N69" s="137">
        <f t="shared" si="16"/>
        <v>0</v>
      </c>
    </row>
    <row r="70" spans="2:14" x14ac:dyDescent="0.35">
      <c r="B70" s="570" t="s">
        <v>166</v>
      </c>
      <c r="C70" s="386" t="s">
        <v>43</v>
      </c>
      <c r="D70" s="452"/>
      <c r="E70" s="613"/>
      <c r="F70" s="453"/>
      <c r="G70" s="606"/>
      <c r="H70" s="450"/>
      <c r="I70" s="98"/>
      <c r="J70" s="258"/>
      <c r="K70" s="258"/>
      <c r="L70" s="526">
        <f>SUM(H70:K70)+SUM(H71:K71)</f>
        <v>0</v>
      </c>
      <c r="M70" s="652"/>
      <c r="N70" s="585">
        <f>E70+G70+L70+M70</f>
        <v>0</v>
      </c>
    </row>
    <row r="71" spans="2:14" ht="14.5" customHeight="1" x14ac:dyDescent="0.35">
      <c r="B71" s="572"/>
      <c r="C71" s="53" t="s">
        <v>43</v>
      </c>
      <c r="D71" s="408"/>
      <c r="E71" s="514"/>
      <c r="F71" s="3"/>
      <c r="G71" s="573"/>
      <c r="H71" s="451"/>
      <c r="I71" s="99"/>
      <c r="J71" s="92"/>
      <c r="K71" s="92"/>
      <c r="L71" s="527"/>
      <c r="M71" s="628"/>
      <c r="N71" s="586"/>
    </row>
    <row r="72" spans="2:14" x14ac:dyDescent="0.35">
      <c r="B72" s="481" t="s">
        <v>113</v>
      </c>
      <c r="C72" s="53" t="s">
        <v>43</v>
      </c>
      <c r="D72" s="408"/>
      <c r="E72" s="408"/>
      <c r="F72" s="3"/>
      <c r="G72" s="311"/>
      <c r="H72" s="451"/>
      <c r="I72" s="99"/>
      <c r="J72" s="92"/>
      <c r="K72" s="92"/>
      <c r="L72" s="318">
        <f>+H72+I72+J72</f>
        <v>0</v>
      </c>
      <c r="M72" s="476"/>
      <c r="N72" s="138">
        <f>E72+G72+L72+M72</f>
        <v>0</v>
      </c>
    </row>
    <row r="73" spans="2:14" x14ac:dyDescent="0.35">
      <c r="B73" s="651" t="s">
        <v>114</v>
      </c>
      <c r="C73" s="53" t="s">
        <v>43</v>
      </c>
      <c r="D73" s="408"/>
      <c r="E73" s="514"/>
      <c r="F73" s="71"/>
      <c r="G73" s="573"/>
      <c r="H73" s="451"/>
      <c r="I73" s="99"/>
      <c r="J73" s="99"/>
      <c r="K73" s="99"/>
      <c r="L73" s="527">
        <f>SUM(H73:K73)+SUM(H74:K74)</f>
        <v>0</v>
      </c>
      <c r="M73" s="622"/>
      <c r="N73" s="591">
        <f>E73+G73+L73+M73</f>
        <v>0</v>
      </c>
    </row>
    <row r="74" spans="2:14" x14ac:dyDescent="0.35">
      <c r="B74" s="651"/>
      <c r="C74" s="53" t="s">
        <v>43</v>
      </c>
      <c r="D74" s="408"/>
      <c r="E74" s="514"/>
      <c r="F74" s="71"/>
      <c r="G74" s="573"/>
      <c r="H74" s="451"/>
      <c r="I74" s="99"/>
      <c r="J74" s="99"/>
      <c r="K74" s="99"/>
      <c r="L74" s="527"/>
      <c r="M74" s="623"/>
      <c r="N74" s="592"/>
    </row>
    <row r="75" spans="2:14" x14ac:dyDescent="0.35">
      <c r="B75" s="409" t="s">
        <v>115</v>
      </c>
      <c r="C75" s="53"/>
      <c r="D75" s="408"/>
      <c r="E75" s="408"/>
      <c r="F75" s="3"/>
      <c r="G75" s="311"/>
      <c r="H75" s="451"/>
      <c r="I75" s="99"/>
      <c r="J75" s="99"/>
      <c r="K75" s="99"/>
      <c r="L75" s="318">
        <f>+K75+J75+I75+H75</f>
        <v>0</v>
      </c>
      <c r="M75" s="476"/>
      <c r="N75" s="138">
        <f>E75+G75+L75+M75</f>
        <v>0</v>
      </c>
    </row>
    <row r="76" spans="2:14" x14ac:dyDescent="0.35">
      <c r="B76" s="485" t="s">
        <v>116</v>
      </c>
      <c r="C76" s="53"/>
      <c r="D76" s="408"/>
      <c r="E76" s="408"/>
      <c r="F76" s="3"/>
      <c r="G76" s="311"/>
      <c r="H76" s="451"/>
      <c r="I76" s="99"/>
      <c r="J76" s="99"/>
      <c r="K76" s="99"/>
      <c r="L76" s="318">
        <f>+K76+J76+I76+H76</f>
        <v>0</v>
      </c>
      <c r="M76" s="319"/>
      <c r="N76" s="138">
        <f t="shared" ref="N76:N77" si="17">E76+G76+L76+M76</f>
        <v>0</v>
      </c>
    </row>
    <row r="77" spans="2:14" ht="15" thickBot="1" x14ac:dyDescent="0.4">
      <c r="B77" s="481" t="s">
        <v>167</v>
      </c>
      <c r="C77" s="389"/>
      <c r="D77" s="390"/>
      <c r="E77" s="390"/>
      <c r="F77" s="426"/>
      <c r="G77" s="454"/>
      <c r="H77" s="94"/>
      <c r="I77" s="94"/>
      <c r="J77" s="94"/>
      <c r="K77" s="94"/>
      <c r="L77" s="325">
        <f>+K77+J77+I77+H77</f>
        <v>0</v>
      </c>
      <c r="M77" s="477"/>
      <c r="N77" s="138">
        <f t="shared" si="17"/>
        <v>0</v>
      </c>
    </row>
    <row r="78" spans="2:14" s="48" customFormat="1" ht="15" thickBot="1" x14ac:dyDescent="0.4">
      <c r="B78" s="45" t="s">
        <v>84</v>
      </c>
      <c r="C78" s="46"/>
      <c r="D78" s="122">
        <f t="shared" ref="D78:M78" si="18">SUM(D79:D80)</f>
        <v>0</v>
      </c>
      <c r="E78" s="122">
        <f t="shared" si="18"/>
        <v>0</v>
      </c>
      <c r="F78" s="122">
        <f t="shared" si="18"/>
        <v>0</v>
      </c>
      <c r="G78" s="334">
        <f t="shared" si="18"/>
        <v>0</v>
      </c>
      <c r="H78" s="122">
        <f t="shared" si="18"/>
        <v>0</v>
      </c>
      <c r="I78" s="122">
        <f t="shared" si="18"/>
        <v>0</v>
      </c>
      <c r="J78" s="122">
        <f t="shared" si="18"/>
        <v>0</v>
      </c>
      <c r="K78" s="122">
        <f t="shared" ref="K78" si="19">SUM(K79:K80)</f>
        <v>0</v>
      </c>
      <c r="L78" s="505">
        <f t="shared" si="18"/>
        <v>0</v>
      </c>
      <c r="M78" s="251">
        <f t="shared" si="18"/>
        <v>0</v>
      </c>
      <c r="N78" s="263">
        <f>SUM(N79:N80)</f>
        <v>0</v>
      </c>
    </row>
    <row r="79" spans="2:14" x14ac:dyDescent="0.35">
      <c r="B79" s="57" t="s">
        <v>117</v>
      </c>
      <c r="C79" s="49" t="s">
        <v>43</v>
      </c>
      <c r="D79" s="72"/>
      <c r="E79" s="72"/>
      <c r="F79" s="5"/>
      <c r="G79" s="311"/>
      <c r="H79" s="101"/>
      <c r="I79" s="102"/>
      <c r="J79" s="102"/>
      <c r="K79" s="102"/>
      <c r="L79" s="318">
        <f>SUM(H79:K79)</f>
        <v>0</v>
      </c>
      <c r="M79" s="319"/>
      <c r="N79" s="138">
        <f>E79+G79+L79+M79</f>
        <v>0</v>
      </c>
    </row>
    <row r="80" spans="2:14" ht="15" thickBot="1" x14ac:dyDescent="0.4">
      <c r="B80" s="57" t="s">
        <v>118</v>
      </c>
      <c r="C80" s="53"/>
      <c r="D80" s="73"/>
      <c r="E80" s="73"/>
      <c r="F80" s="5"/>
      <c r="G80" s="311"/>
      <c r="H80" s="306"/>
      <c r="I80" s="92"/>
      <c r="J80" s="92"/>
      <c r="K80" s="92"/>
      <c r="L80" s="325">
        <f>+K80+J80+I80+H80</f>
        <v>0</v>
      </c>
      <c r="M80" s="319"/>
      <c r="N80" s="138">
        <f>E80+G80+L80+M80</f>
        <v>0</v>
      </c>
    </row>
    <row r="81" spans="2:16" s="48" customFormat="1" ht="15" thickBot="1" x14ac:dyDescent="0.4">
      <c r="B81" s="45" t="s">
        <v>101</v>
      </c>
      <c r="C81" s="46"/>
      <c r="D81" s="122">
        <f>SUM(D82:D84)</f>
        <v>0</v>
      </c>
      <c r="E81" s="122">
        <f t="shared" ref="E81:M81" si="20">SUM(E82:E84)</f>
        <v>0</v>
      </c>
      <c r="F81" s="122">
        <f>SUM(F82:F84)</f>
        <v>0</v>
      </c>
      <c r="G81" s="334">
        <f t="shared" si="20"/>
        <v>0</v>
      </c>
      <c r="H81" s="122">
        <f t="shared" si="20"/>
        <v>0</v>
      </c>
      <c r="I81" s="122">
        <f t="shared" si="20"/>
        <v>0</v>
      </c>
      <c r="J81" s="122">
        <f t="shared" si="20"/>
        <v>0</v>
      </c>
      <c r="K81" s="122">
        <f t="shared" si="20"/>
        <v>0</v>
      </c>
      <c r="L81" s="505">
        <f t="shared" si="20"/>
        <v>0</v>
      </c>
      <c r="M81" s="251">
        <f t="shared" si="20"/>
        <v>0</v>
      </c>
      <c r="N81" s="139">
        <f>SUM(N82:N84)</f>
        <v>0</v>
      </c>
      <c r="O81" s="120"/>
    </row>
    <row r="82" spans="2:16" x14ac:dyDescent="0.35">
      <c r="B82" s="57" t="s">
        <v>119</v>
      </c>
      <c r="C82" s="64"/>
      <c r="D82" s="55"/>
      <c r="E82" s="55"/>
      <c r="F82" s="5"/>
      <c r="G82" s="311"/>
      <c r="H82" s="306"/>
      <c r="I82" s="92"/>
      <c r="J82" s="92"/>
      <c r="K82" s="92"/>
      <c r="L82" s="318">
        <f>+K82+J82+I82+H82</f>
        <v>0</v>
      </c>
      <c r="M82" s="319"/>
      <c r="N82" s="135">
        <f>+E82+G82+K82+L82</f>
        <v>0</v>
      </c>
      <c r="O82" s="112"/>
    </row>
    <row r="83" spans="2:16" x14ac:dyDescent="0.35">
      <c r="B83" s="57" t="s">
        <v>120</v>
      </c>
      <c r="C83" s="64"/>
      <c r="D83" s="55"/>
      <c r="E83" s="55"/>
      <c r="F83" s="5"/>
      <c r="G83" s="311"/>
      <c r="H83" s="306"/>
      <c r="I83" s="92"/>
      <c r="J83" s="92"/>
      <c r="K83" s="92"/>
      <c r="L83" s="318">
        <f>+K83+J83+I83+H83</f>
        <v>0</v>
      </c>
      <c r="M83" s="319"/>
      <c r="N83" s="132">
        <f t="shared" ref="N83:N84" si="21">+E83+G83+K83+L83</f>
        <v>0</v>
      </c>
      <c r="O83" s="112"/>
    </row>
    <row r="84" spans="2:16" ht="15" thickBot="1" x14ac:dyDescent="0.4">
      <c r="B84" s="58" t="s">
        <v>121</v>
      </c>
      <c r="C84" s="411"/>
      <c r="D84" s="412"/>
      <c r="E84" s="412"/>
      <c r="F84" s="413"/>
      <c r="G84" s="414"/>
      <c r="H84" s="307"/>
      <c r="I84" s="161"/>
      <c r="J84" s="161"/>
      <c r="K84" s="161"/>
      <c r="L84" s="325">
        <f>+K84+J84+I84+H84</f>
        <v>0</v>
      </c>
      <c r="M84" s="458"/>
      <c r="N84" s="379">
        <f t="shared" si="21"/>
        <v>0</v>
      </c>
      <c r="O84" s="112"/>
    </row>
    <row r="85" spans="2:16" s="48" customFormat="1" ht="15" thickBot="1" x14ac:dyDescent="0.4">
      <c r="B85" s="166" t="s">
        <v>38</v>
      </c>
      <c r="C85" s="372"/>
      <c r="D85" s="374">
        <f>D68</f>
        <v>0</v>
      </c>
      <c r="E85" s="374">
        <f>E68</f>
        <v>0</v>
      </c>
      <c r="F85" s="374">
        <f>F68</f>
        <v>0</v>
      </c>
      <c r="G85" s="375">
        <f t="shared" ref="G85:N85" si="22">G68</f>
        <v>0</v>
      </c>
      <c r="H85" s="378">
        <f t="shared" si="22"/>
        <v>0</v>
      </c>
      <c r="I85" s="374">
        <f t="shared" si="22"/>
        <v>0</v>
      </c>
      <c r="J85" s="374">
        <f t="shared" si="22"/>
        <v>0</v>
      </c>
      <c r="K85" s="374">
        <f t="shared" si="22"/>
        <v>0</v>
      </c>
      <c r="L85" s="375">
        <f t="shared" si="22"/>
        <v>0</v>
      </c>
      <c r="M85" s="270">
        <f t="shared" si="22"/>
        <v>0</v>
      </c>
      <c r="N85" s="270">
        <f t="shared" si="22"/>
        <v>0</v>
      </c>
      <c r="P85" s="113"/>
    </row>
    <row r="86" spans="2:16" s="48" customFormat="1" ht="15" thickBot="1" x14ac:dyDescent="0.4">
      <c r="B86" s="75"/>
      <c r="C86" s="76"/>
      <c r="D86" s="76"/>
      <c r="E86" s="76"/>
      <c r="F86" s="77"/>
      <c r="G86" s="78"/>
      <c r="H86" s="103"/>
      <c r="I86" s="103"/>
      <c r="J86" s="103"/>
      <c r="K86" s="103"/>
      <c r="L86" s="129"/>
      <c r="M86" s="103"/>
      <c r="N86" s="140"/>
    </row>
    <row r="87" spans="2:16" s="79" customFormat="1" ht="15" thickBot="1" x14ac:dyDescent="0.4">
      <c r="B87" s="542" t="s">
        <v>174</v>
      </c>
      <c r="C87" s="544" t="s">
        <v>35</v>
      </c>
      <c r="D87" s="545"/>
      <c r="E87" s="545"/>
      <c r="F87" s="545"/>
      <c r="G87" s="546"/>
      <c r="H87" s="557" t="s">
        <v>36</v>
      </c>
      <c r="I87" s="558"/>
      <c r="J87" s="558"/>
      <c r="K87" s="558"/>
      <c r="L87" s="559"/>
      <c r="M87" s="643" t="s">
        <v>37</v>
      </c>
      <c r="N87" s="600" t="s">
        <v>38</v>
      </c>
    </row>
    <row r="88" spans="2:16" s="79" customFormat="1" ht="44" thickBot="1" x14ac:dyDescent="0.4">
      <c r="B88" s="612"/>
      <c r="C88" s="277" t="s">
        <v>88</v>
      </c>
      <c r="D88" s="278" t="s">
        <v>145</v>
      </c>
      <c r="E88" s="279" t="s">
        <v>156</v>
      </c>
      <c r="F88" s="280" t="s">
        <v>146</v>
      </c>
      <c r="G88" s="281" t="s">
        <v>155</v>
      </c>
      <c r="H88" s="89" t="s">
        <v>147</v>
      </c>
      <c r="I88" s="90" t="s">
        <v>39</v>
      </c>
      <c r="J88" s="90" t="s">
        <v>148</v>
      </c>
      <c r="K88" s="91" t="s">
        <v>149</v>
      </c>
      <c r="L88" s="498" t="s">
        <v>40</v>
      </c>
      <c r="M88" s="644"/>
      <c r="N88" s="645"/>
    </row>
    <row r="89" spans="2:16" s="79" customFormat="1" ht="15" thickBot="1" x14ac:dyDescent="0.4">
      <c r="B89" s="209" t="s">
        <v>102</v>
      </c>
      <c r="C89" s="336"/>
      <c r="D89" s="290">
        <f>D90+D95</f>
        <v>0</v>
      </c>
      <c r="E89" s="290">
        <f t="shared" ref="E89:N89" si="23">E90+E95</f>
        <v>0</v>
      </c>
      <c r="F89" s="290">
        <f>F90+F95</f>
        <v>0</v>
      </c>
      <c r="G89" s="291">
        <f t="shared" si="23"/>
        <v>0</v>
      </c>
      <c r="H89" s="289">
        <f t="shared" si="23"/>
        <v>0</v>
      </c>
      <c r="I89" s="290">
        <f t="shared" si="23"/>
        <v>0</v>
      </c>
      <c r="J89" s="290">
        <f t="shared" si="23"/>
        <v>0</v>
      </c>
      <c r="K89" s="290">
        <f t="shared" si="23"/>
        <v>0</v>
      </c>
      <c r="L89" s="506">
        <f t="shared" si="23"/>
        <v>0</v>
      </c>
      <c r="M89" s="208">
        <f t="shared" si="23"/>
        <v>0</v>
      </c>
      <c r="N89" s="262">
        <f t="shared" si="23"/>
        <v>0</v>
      </c>
    </row>
    <row r="90" spans="2:16" s="48" customFormat="1" ht="15" thickBot="1" x14ac:dyDescent="0.4">
      <c r="B90" s="275" t="s">
        <v>103</v>
      </c>
      <c r="C90" s="46"/>
      <c r="D90" s="292">
        <f>SUM(D91:D94)</f>
        <v>0</v>
      </c>
      <c r="E90" s="292">
        <f>SUM(E91:E94)</f>
        <v>0</v>
      </c>
      <c r="F90" s="292">
        <f>SUM(F91:F94)</f>
        <v>0</v>
      </c>
      <c r="G90" s="293">
        <f>SUM(G91:G94)</f>
        <v>0</v>
      </c>
      <c r="H90" s="47">
        <f t="shared" ref="H90:L90" si="24">SUM(H91:H94)</f>
        <v>0</v>
      </c>
      <c r="I90" s="292">
        <f t="shared" si="24"/>
        <v>0</v>
      </c>
      <c r="J90" s="292">
        <f t="shared" si="24"/>
        <v>0</v>
      </c>
      <c r="K90" s="292">
        <f t="shared" si="24"/>
        <v>0</v>
      </c>
      <c r="L90" s="365">
        <f t="shared" si="24"/>
        <v>0</v>
      </c>
      <c r="M90" s="266">
        <f>SUM(M91:M94)</f>
        <v>0</v>
      </c>
      <c r="N90" s="263">
        <f>SUM(N91:N94)</f>
        <v>0</v>
      </c>
    </row>
    <row r="91" spans="2:16" x14ac:dyDescent="0.35">
      <c r="B91" s="548" t="s">
        <v>168</v>
      </c>
      <c r="C91" s="72" t="s">
        <v>43</v>
      </c>
      <c r="D91" s="417"/>
      <c r="E91" s="513"/>
      <c r="F91" s="380"/>
      <c r="G91" s="616"/>
      <c r="H91" s="398"/>
      <c r="I91" s="358"/>
      <c r="J91" s="358"/>
      <c r="K91" s="358"/>
      <c r="L91" s="562">
        <f>SUM(H91:K91)+SUM(H92:K92)+SUM(H93:K93)</f>
        <v>0</v>
      </c>
      <c r="M91" s="530"/>
      <c r="N91" s="578">
        <f>+E91+G91+I91+H91</f>
        <v>0</v>
      </c>
    </row>
    <row r="92" spans="2:16" x14ac:dyDescent="0.35">
      <c r="B92" s="549"/>
      <c r="C92" s="73" t="s">
        <v>43</v>
      </c>
      <c r="D92" s="408"/>
      <c r="E92" s="514"/>
      <c r="F92" s="80"/>
      <c r="G92" s="650"/>
      <c r="H92" s="399"/>
      <c r="I92" s="105"/>
      <c r="J92" s="105"/>
      <c r="K92" s="105"/>
      <c r="L92" s="563"/>
      <c r="M92" s="531"/>
      <c r="N92" s="579"/>
    </row>
    <row r="93" spans="2:16" x14ac:dyDescent="0.35">
      <c r="B93" s="550"/>
      <c r="C93" s="73" t="s">
        <v>43</v>
      </c>
      <c r="D93" s="408"/>
      <c r="E93" s="514"/>
      <c r="F93" s="80"/>
      <c r="G93" s="650"/>
      <c r="H93" s="399"/>
      <c r="I93" s="105"/>
      <c r="J93" s="105"/>
      <c r="K93" s="105"/>
      <c r="L93" s="563"/>
      <c r="M93" s="532"/>
      <c r="N93" s="580"/>
    </row>
    <row r="94" spans="2:16" ht="15" thickBot="1" x14ac:dyDescent="0.4">
      <c r="B94" s="52" t="s">
        <v>169</v>
      </c>
      <c r="C94" s="55" t="s">
        <v>43</v>
      </c>
      <c r="D94" s="500"/>
      <c r="E94" s="500"/>
      <c r="F94" s="501"/>
      <c r="G94" s="385"/>
      <c r="H94" s="403"/>
      <c r="I94" s="404"/>
      <c r="J94" s="404"/>
      <c r="K94" s="404"/>
      <c r="L94" s="499">
        <f>+K94+J94+I94+H94</f>
        <v>0</v>
      </c>
      <c r="M94" s="142"/>
      <c r="N94" s="143">
        <f>+E94+M94+L94+G94</f>
        <v>0</v>
      </c>
    </row>
    <row r="95" spans="2:16" s="48" customFormat="1" ht="15" thickBot="1" x14ac:dyDescent="0.4">
      <c r="B95" s="45" t="s">
        <v>104</v>
      </c>
      <c r="C95" s="70"/>
      <c r="D95" s="292">
        <f t="shared" ref="D95:M95" si="25">SUM(D96:D100)</f>
        <v>0</v>
      </c>
      <c r="E95" s="292">
        <f t="shared" si="25"/>
        <v>0</v>
      </c>
      <c r="F95" s="292">
        <f t="shared" si="25"/>
        <v>0</v>
      </c>
      <c r="G95" s="293">
        <f t="shared" si="25"/>
        <v>0</v>
      </c>
      <c r="H95" s="47">
        <f t="shared" si="25"/>
        <v>0</v>
      </c>
      <c r="I95" s="292">
        <f t="shared" si="25"/>
        <v>0</v>
      </c>
      <c r="J95" s="292">
        <f t="shared" si="25"/>
        <v>0</v>
      </c>
      <c r="K95" s="292">
        <f t="shared" ref="K95" si="26">SUM(K96:K100)</f>
        <v>0</v>
      </c>
      <c r="L95" s="365">
        <f t="shared" si="25"/>
        <v>0</v>
      </c>
      <c r="M95" s="266">
        <f t="shared" si="25"/>
        <v>0</v>
      </c>
      <c r="N95" s="263">
        <f>SUM(N96:N100)</f>
        <v>0</v>
      </c>
    </row>
    <row r="96" spans="2:16" ht="14.5" customHeight="1" x14ac:dyDescent="0.35">
      <c r="B96" s="549" t="s">
        <v>170</v>
      </c>
      <c r="C96" s="72" t="s">
        <v>43</v>
      </c>
      <c r="D96" s="417"/>
      <c r="E96" s="513"/>
      <c r="F96" s="33"/>
      <c r="G96" s="560"/>
      <c r="H96" s="402"/>
      <c r="I96" s="106"/>
      <c r="J96" s="106"/>
      <c r="K96" s="106"/>
      <c r="L96" s="648">
        <f>SUM(K96)</f>
        <v>0</v>
      </c>
      <c r="M96" s="530"/>
      <c r="N96" s="578">
        <f>+E96+M96+L96+G96</f>
        <v>0</v>
      </c>
    </row>
    <row r="97" spans="2:16" x14ac:dyDescent="0.35">
      <c r="B97" s="549"/>
      <c r="C97" s="73" t="s">
        <v>43</v>
      </c>
      <c r="D97" s="408"/>
      <c r="E97" s="514"/>
      <c r="F97" s="82"/>
      <c r="G97" s="561"/>
      <c r="H97" s="399"/>
      <c r="I97" s="105"/>
      <c r="J97" s="105"/>
      <c r="K97" s="105"/>
      <c r="L97" s="648"/>
      <c r="M97" s="531"/>
      <c r="N97" s="579"/>
    </row>
    <row r="98" spans="2:16" x14ac:dyDescent="0.35">
      <c r="B98" s="549"/>
      <c r="C98" s="73" t="s">
        <v>43</v>
      </c>
      <c r="D98" s="408"/>
      <c r="E98" s="514"/>
      <c r="F98" s="80"/>
      <c r="G98" s="561"/>
      <c r="H98" s="399"/>
      <c r="I98" s="105"/>
      <c r="J98" s="105"/>
      <c r="K98" s="105"/>
      <c r="L98" s="648"/>
      <c r="M98" s="531"/>
      <c r="N98" s="579"/>
    </row>
    <row r="99" spans="2:16" x14ac:dyDescent="0.35">
      <c r="B99" s="550"/>
      <c r="C99" s="73"/>
      <c r="D99" s="408"/>
      <c r="E99" s="514"/>
      <c r="F99" s="80"/>
      <c r="G99" s="561"/>
      <c r="H99" s="399"/>
      <c r="I99" s="105"/>
      <c r="J99" s="105"/>
      <c r="K99" s="105"/>
      <c r="L99" s="649"/>
      <c r="M99" s="532"/>
      <c r="N99" s="580"/>
    </row>
    <row r="100" spans="2:16" ht="15" thickBot="1" x14ac:dyDescent="0.4">
      <c r="B100" s="54" t="s">
        <v>171</v>
      </c>
      <c r="C100" s="383"/>
      <c r="D100" s="384"/>
      <c r="E100" s="384"/>
      <c r="F100" s="153"/>
      <c r="G100" s="385"/>
      <c r="H100" s="403"/>
      <c r="I100" s="404"/>
      <c r="J100" s="404"/>
      <c r="K100" s="404"/>
      <c r="L100" s="499"/>
      <c r="M100" s="142"/>
      <c r="N100" s="143">
        <f>+E100+M100+L100+G100</f>
        <v>0</v>
      </c>
    </row>
    <row r="101" spans="2:16" s="48" customFormat="1" ht="15" thickBot="1" x14ac:dyDescent="0.4">
      <c r="B101" s="166" t="s">
        <v>38</v>
      </c>
      <c r="C101" s="372"/>
      <c r="D101" s="373">
        <f>SUM(D96:D100)</f>
        <v>0</v>
      </c>
      <c r="E101" s="373">
        <f t="shared" ref="E101:M101" si="27">E90+E95</f>
        <v>0</v>
      </c>
      <c r="F101" s="373">
        <f>SUM(F96:F100)</f>
        <v>0</v>
      </c>
      <c r="G101" s="397">
        <f t="shared" si="27"/>
        <v>0</v>
      </c>
      <c r="H101" s="372">
        <f t="shared" si="27"/>
        <v>0</v>
      </c>
      <c r="I101" s="373">
        <f t="shared" si="27"/>
        <v>0</v>
      </c>
      <c r="J101" s="373">
        <f t="shared" si="27"/>
        <v>0</v>
      </c>
      <c r="K101" s="373">
        <f t="shared" si="27"/>
        <v>0</v>
      </c>
      <c r="L101" s="502">
        <f t="shared" si="27"/>
        <v>0</v>
      </c>
      <c r="M101" s="166">
        <f t="shared" si="27"/>
        <v>0</v>
      </c>
      <c r="N101" s="463">
        <f>+N95+N90</f>
        <v>0</v>
      </c>
      <c r="P101" s="113"/>
    </row>
    <row r="102" spans="2:16" ht="15" customHeight="1" thickBot="1" x14ac:dyDescent="0.4">
      <c r="B102" s="84"/>
      <c r="H102" s="88"/>
      <c r="I102" s="88"/>
      <c r="J102" s="88"/>
      <c r="K102" s="88"/>
      <c r="L102" s="126"/>
      <c r="M102" s="88"/>
      <c r="N102" s="131"/>
    </row>
    <row r="103" spans="2:16" s="44" customFormat="1" ht="25.5" customHeight="1" thickBot="1" x14ac:dyDescent="0.4">
      <c r="B103" s="542" t="s">
        <v>69</v>
      </c>
      <c r="C103" s="596" t="s">
        <v>35</v>
      </c>
      <c r="D103" s="597"/>
      <c r="E103" s="597"/>
      <c r="F103" s="597"/>
      <c r="G103" s="597"/>
      <c r="H103" s="557" t="s">
        <v>36</v>
      </c>
      <c r="I103" s="558"/>
      <c r="J103" s="558"/>
      <c r="K103" s="558"/>
      <c r="L103" s="559"/>
      <c r="M103" s="643" t="s">
        <v>37</v>
      </c>
      <c r="N103" s="600" t="s">
        <v>38</v>
      </c>
      <c r="O103" s="85"/>
    </row>
    <row r="104" spans="2:16" s="44" customFormat="1" ht="45" customHeight="1" thickBot="1" x14ac:dyDescent="0.4">
      <c r="B104" s="543"/>
      <c r="C104" s="277" t="s">
        <v>88</v>
      </c>
      <c r="D104" s="278" t="s">
        <v>145</v>
      </c>
      <c r="E104" s="279" t="s">
        <v>156</v>
      </c>
      <c r="F104" s="280" t="s">
        <v>146</v>
      </c>
      <c r="G104" s="281" t="s">
        <v>155</v>
      </c>
      <c r="H104" s="503" t="s">
        <v>147</v>
      </c>
      <c r="I104" s="504" t="s">
        <v>39</v>
      </c>
      <c r="J104" s="504" t="s">
        <v>148</v>
      </c>
      <c r="K104" s="273" t="s">
        <v>149</v>
      </c>
      <c r="L104" s="296" t="s">
        <v>40</v>
      </c>
      <c r="M104" s="602"/>
      <c r="N104" s="601"/>
    </row>
    <row r="105" spans="2:16" x14ac:dyDescent="0.35">
      <c r="B105" s="570" t="s">
        <v>70</v>
      </c>
      <c r="C105" s="386" t="s">
        <v>43</v>
      </c>
      <c r="D105" s="387"/>
      <c r="E105" s="523"/>
      <c r="F105" s="393"/>
      <c r="G105" s="565"/>
      <c r="H105" s="398"/>
      <c r="I105" s="358"/>
      <c r="J105" s="478"/>
      <c r="K105" s="358"/>
      <c r="L105" s="646">
        <f>+H105+H106+H107+H108+I105+I106+I107+I108+J105+J106+J107+J108+K105+K106+K107+K108</f>
        <v>0</v>
      </c>
      <c r="M105" s="581"/>
      <c r="N105" s="578">
        <f>+E105+G105+L105+M105</f>
        <v>0</v>
      </c>
    </row>
    <row r="106" spans="2:16" x14ac:dyDescent="0.35">
      <c r="B106" s="571"/>
      <c r="C106" s="49" t="s">
        <v>43</v>
      </c>
      <c r="D106" s="72"/>
      <c r="E106" s="524"/>
      <c r="F106" s="82"/>
      <c r="G106" s="536"/>
      <c r="H106" s="399"/>
      <c r="I106" s="105"/>
      <c r="J106" s="141"/>
      <c r="K106" s="105"/>
      <c r="L106" s="647"/>
      <c r="M106" s="582"/>
      <c r="N106" s="579"/>
    </row>
    <row r="107" spans="2:16" x14ac:dyDescent="0.35">
      <c r="B107" s="571"/>
      <c r="C107" s="49" t="s">
        <v>43</v>
      </c>
      <c r="D107" s="72"/>
      <c r="E107" s="524"/>
      <c r="F107" s="82"/>
      <c r="G107" s="536"/>
      <c r="H107" s="399"/>
      <c r="I107" s="105"/>
      <c r="J107" s="141"/>
      <c r="K107" s="105"/>
      <c r="L107" s="647"/>
      <c r="M107" s="582"/>
      <c r="N107" s="579"/>
    </row>
    <row r="108" spans="2:16" x14ac:dyDescent="0.35">
      <c r="B108" s="572"/>
      <c r="C108" s="49" t="s">
        <v>43</v>
      </c>
      <c r="D108" s="72"/>
      <c r="E108" s="513"/>
      <c r="F108" s="82"/>
      <c r="G108" s="537"/>
      <c r="H108" s="399"/>
      <c r="I108" s="105"/>
      <c r="J108" s="141"/>
      <c r="K108" s="105"/>
      <c r="L108" s="621"/>
      <c r="M108" s="583"/>
      <c r="N108" s="580"/>
    </row>
    <row r="109" spans="2:16" x14ac:dyDescent="0.35">
      <c r="B109" s="409" t="s">
        <v>71</v>
      </c>
      <c r="C109" s="49" t="s">
        <v>43</v>
      </c>
      <c r="D109" s="72"/>
      <c r="E109" s="72"/>
      <c r="F109" s="4"/>
      <c r="G109" s="410"/>
      <c r="H109" s="435"/>
      <c r="I109" s="258"/>
      <c r="J109" s="165"/>
      <c r="K109" s="92"/>
      <c r="L109" s="342">
        <f>+H109+I109+J109+K109</f>
        <v>0</v>
      </c>
      <c r="M109" s="243"/>
      <c r="N109" s="138">
        <f>+E109+G109+L109+M109</f>
        <v>0</v>
      </c>
    </row>
    <row r="110" spans="2:16" ht="15" thickBot="1" x14ac:dyDescent="0.4">
      <c r="B110" s="409" t="s">
        <v>72</v>
      </c>
      <c r="C110" s="411"/>
      <c r="D110" s="466"/>
      <c r="E110" s="466"/>
      <c r="F110" s="423"/>
      <c r="G110" s="414"/>
      <c r="H110" s="360"/>
      <c r="I110" s="354"/>
      <c r="J110" s="354"/>
      <c r="K110" s="354"/>
      <c r="L110" s="355">
        <f>+K110+J110+I110+H110</f>
        <v>0</v>
      </c>
      <c r="M110" s="119"/>
      <c r="N110" s="138">
        <f>+E110+G110+L110+M110</f>
        <v>0</v>
      </c>
    </row>
    <row r="111" spans="2:16" s="48" customFormat="1" ht="15" thickBot="1" x14ac:dyDescent="0.4">
      <c r="B111" s="166" t="s">
        <v>38</v>
      </c>
      <c r="C111" s="372"/>
      <c r="D111" s="373">
        <f>SUM(D105:D110)</f>
        <v>0</v>
      </c>
      <c r="E111" s="373">
        <f t="shared" ref="E111:N111" si="28">SUM(E105:E110)</f>
        <v>0</v>
      </c>
      <c r="F111" s="373">
        <f>SUM(F105:F110)</f>
        <v>0</v>
      </c>
      <c r="G111" s="397">
        <f t="shared" si="28"/>
        <v>0</v>
      </c>
      <c r="H111" s="372">
        <f t="shared" si="28"/>
        <v>0</v>
      </c>
      <c r="I111" s="373">
        <f t="shared" si="28"/>
        <v>0</v>
      </c>
      <c r="J111" s="373">
        <f t="shared" si="28"/>
        <v>0</v>
      </c>
      <c r="K111" s="373">
        <f t="shared" si="28"/>
        <v>0</v>
      </c>
      <c r="L111" s="502">
        <f t="shared" si="28"/>
        <v>0</v>
      </c>
      <c r="M111" s="186">
        <f t="shared" si="28"/>
        <v>0</v>
      </c>
      <c r="N111" s="186">
        <f t="shared" si="28"/>
        <v>0</v>
      </c>
    </row>
    <row r="112" spans="2:16" ht="15" thickBot="1" x14ac:dyDescent="0.4">
      <c r="H112" s="88"/>
      <c r="I112" s="88"/>
      <c r="J112" s="88"/>
      <c r="K112" s="88"/>
      <c r="L112" s="126"/>
      <c r="M112" s="88"/>
      <c r="N112" s="131"/>
    </row>
    <row r="113" spans="2:17" ht="28" customHeight="1" thickBot="1" x14ac:dyDescent="0.4">
      <c r="B113" s="166" t="s">
        <v>3</v>
      </c>
      <c r="C113" s="372"/>
      <c r="D113" s="374">
        <f>D64+D85+D101+D111</f>
        <v>0</v>
      </c>
      <c r="E113" s="373">
        <f t="shared" ref="E113:I113" si="29">E64+E85+E101+E111</f>
        <v>0</v>
      </c>
      <c r="F113" s="374">
        <f>F64+F85+F101+F111</f>
        <v>0</v>
      </c>
      <c r="G113" s="375">
        <f>G64+G85+G101+G111</f>
        <v>0</v>
      </c>
      <c r="H113" s="378">
        <f>H64+H85+H101+H111</f>
        <v>0</v>
      </c>
      <c r="I113" s="373">
        <f t="shared" si="29"/>
        <v>0</v>
      </c>
      <c r="J113" s="374">
        <f>+J111+J101+J85+J64</f>
        <v>0</v>
      </c>
      <c r="K113" s="374">
        <f>+K111+K101+K85+K64</f>
        <v>0</v>
      </c>
      <c r="L113" s="375">
        <f>+L111+L101+L85+L64</f>
        <v>0</v>
      </c>
      <c r="M113" s="269">
        <f>+M111+M101+M85+M64</f>
        <v>0</v>
      </c>
      <c r="N113" s="270">
        <f>+N64+N85+N101+N111</f>
        <v>0</v>
      </c>
      <c r="P113" s="112"/>
      <c r="Q113" s="112"/>
    </row>
    <row r="114" spans="2:17" x14ac:dyDescent="0.35">
      <c r="H114" s="88"/>
      <c r="I114" s="88"/>
      <c r="J114" s="88"/>
      <c r="K114" s="88"/>
      <c r="L114" s="126"/>
      <c r="M114" s="88"/>
      <c r="N114" s="131"/>
    </row>
    <row r="115" spans="2:17" ht="16.5" x14ac:dyDescent="0.35">
      <c r="B115" t="s">
        <v>153</v>
      </c>
      <c r="H115" s="88"/>
      <c r="I115" s="88"/>
      <c r="J115" s="88"/>
      <c r="K115" s="88"/>
      <c r="L115" s="126"/>
      <c r="M115" s="88"/>
      <c r="N115" s="131"/>
    </row>
    <row r="116" spans="2:17" ht="16.5" x14ac:dyDescent="0.35">
      <c r="B116" t="s">
        <v>150</v>
      </c>
      <c r="H116" s="88"/>
      <c r="I116" s="88"/>
      <c r="J116" s="88"/>
      <c r="K116" s="88"/>
      <c r="L116" s="126"/>
      <c r="M116" s="88"/>
      <c r="N116" s="131"/>
    </row>
    <row r="117" spans="2:17" ht="16.5" x14ac:dyDescent="0.35">
      <c r="B117" t="s">
        <v>151</v>
      </c>
      <c r="C117"/>
      <c r="D117"/>
      <c r="E117"/>
      <c r="F117"/>
      <c r="G117"/>
      <c r="H117" s="107"/>
      <c r="I117" s="108"/>
      <c r="J117" s="107"/>
      <c r="K117" s="107"/>
      <c r="L117" s="126"/>
      <c r="M117" s="88"/>
      <c r="N117" s="131"/>
    </row>
    <row r="118" spans="2:17" ht="16.5" x14ac:dyDescent="0.35">
      <c r="B118" t="s">
        <v>152</v>
      </c>
      <c r="C118"/>
      <c r="D118"/>
      <c r="E118"/>
      <c r="F118"/>
      <c r="G118"/>
      <c r="H118" s="107"/>
      <c r="I118" s="88"/>
      <c r="J118" s="107"/>
      <c r="K118" s="107"/>
      <c r="L118" s="126"/>
      <c r="M118" s="88"/>
      <c r="N118" s="131"/>
    </row>
    <row r="119" spans="2:17" x14ac:dyDescent="0.35">
      <c r="C119"/>
      <c r="D119"/>
      <c r="E119"/>
      <c r="F119"/>
      <c r="G119"/>
      <c r="H119" s="107"/>
      <c r="I119" s="88"/>
      <c r="J119" s="107"/>
      <c r="K119" s="107"/>
      <c r="L119" s="126"/>
      <c r="M119" s="88"/>
      <c r="N119" s="131"/>
    </row>
    <row r="120" spans="2:17" x14ac:dyDescent="0.35">
      <c r="H120" s="88"/>
      <c r="I120" s="88"/>
      <c r="J120" s="88"/>
      <c r="K120" s="88"/>
      <c r="L120" s="126"/>
      <c r="M120" s="88"/>
      <c r="N120" s="131"/>
    </row>
    <row r="121" spans="2:17" x14ac:dyDescent="0.35">
      <c r="H121" s="88"/>
      <c r="I121" s="88"/>
      <c r="J121" s="88"/>
      <c r="K121" s="88"/>
      <c r="L121" s="126"/>
      <c r="M121" s="88"/>
      <c r="N121" s="131"/>
    </row>
    <row r="122" spans="2:17" x14ac:dyDescent="0.35">
      <c r="H122" s="88"/>
      <c r="I122" s="88"/>
      <c r="J122" s="88"/>
      <c r="K122" s="88"/>
      <c r="L122" s="126"/>
      <c r="M122" s="88"/>
      <c r="N122" s="131"/>
    </row>
    <row r="123" spans="2:17" x14ac:dyDescent="0.35">
      <c r="H123" s="88"/>
      <c r="I123" s="88"/>
      <c r="J123" s="88"/>
      <c r="K123" s="88"/>
      <c r="L123" s="126"/>
      <c r="M123" s="88"/>
      <c r="N123" s="131"/>
    </row>
    <row r="124" spans="2:17" x14ac:dyDescent="0.35">
      <c r="H124" s="88"/>
      <c r="I124" s="88"/>
      <c r="J124" s="88"/>
      <c r="K124" s="88"/>
      <c r="L124" s="126"/>
      <c r="M124" s="88"/>
      <c r="N124" s="131"/>
    </row>
    <row r="125" spans="2:17" x14ac:dyDescent="0.35">
      <c r="H125" s="88"/>
      <c r="I125" s="88"/>
      <c r="J125" s="88"/>
      <c r="K125" s="88"/>
      <c r="L125" s="126"/>
      <c r="M125" s="88"/>
      <c r="N125" s="131"/>
    </row>
    <row r="126" spans="2:17" x14ac:dyDescent="0.35">
      <c r="H126" s="88"/>
      <c r="I126" s="88"/>
      <c r="J126" s="88"/>
      <c r="K126" s="88"/>
      <c r="L126" s="126"/>
      <c r="M126" s="88"/>
      <c r="N126" s="131"/>
    </row>
    <row r="127" spans="2:17" x14ac:dyDescent="0.35">
      <c r="H127" s="88"/>
      <c r="I127" s="88"/>
      <c r="J127" s="88"/>
      <c r="K127" s="88"/>
      <c r="L127" s="126"/>
      <c r="M127" s="88"/>
      <c r="N127" s="131"/>
    </row>
    <row r="128" spans="2:17" x14ac:dyDescent="0.35">
      <c r="H128" s="88"/>
      <c r="I128" s="88"/>
      <c r="J128" s="88"/>
      <c r="K128" s="88"/>
      <c r="L128" s="126"/>
      <c r="M128" s="88"/>
      <c r="N128" s="131"/>
    </row>
    <row r="129" spans="8:14" x14ac:dyDescent="0.35">
      <c r="H129" s="88"/>
      <c r="I129" s="88"/>
      <c r="J129" s="88"/>
      <c r="K129" s="88"/>
      <c r="L129" s="126"/>
      <c r="M129" s="88"/>
      <c r="N129" s="131"/>
    </row>
    <row r="130" spans="8:14" x14ac:dyDescent="0.35">
      <c r="H130" s="88"/>
      <c r="I130" s="88"/>
      <c r="J130" s="88"/>
      <c r="K130" s="88"/>
      <c r="L130" s="126"/>
      <c r="M130" s="88"/>
      <c r="N130" s="131"/>
    </row>
    <row r="131" spans="8:14" x14ac:dyDescent="0.35">
      <c r="H131" s="88"/>
      <c r="I131" s="88"/>
      <c r="J131" s="88"/>
      <c r="K131" s="88"/>
      <c r="L131" s="126"/>
      <c r="M131" s="88"/>
      <c r="N131" s="131"/>
    </row>
    <row r="132" spans="8:14" x14ac:dyDescent="0.35">
      <c r="H132" s="88"/>
      <c r="I132" s="88"/>
      <c r="J132" s="88"/>
      <c r="K132" s="88"/>
      <c r="L132" s="126"/>
      <c r="M132" s="88"/>
      <c r="N132" s="131"/>
    </row>
    <row r="133" spans="8:14" x14ac:dyDescent="0.35">
      <c r="H133" s="88"/>
      <c r="I133" s="88"/>
      <c r="J133" s="88"/>
      <c r="K133" s="88"/>
      <c r="L133" s="126"/>
      <c r="M133" s="88"/>
      <c r="N133" s="131"/>
    </row>
    <row r="134" spans="8:14" x14ac:dyDescent="0.35">
      <c r="H134" s="88"/>
      <c r="I134" s="88"/>
      <c r="J134" s="88"/>
      <c r="K134" s="88"/>
      <c r="L134" s="126"/>
      <c r="M134" s="88"/>
      <c r="N134" s="131"/>
    </row>
    <row r="135" spans="8:14" x14ac:dyDescent="0.35">
      <c r="H135" s="88"/>
      <c r="I135" s="88"/>
      <c r="J135" s="88"/>
      <c r="K135" s="88"/>
      <c r="L135" s="126"/>
      <c r="M135" s="88"/>
      <c r="N135" s="131"/>
    </row>
    <row r="136" spans="8:14" x14ac:dyDescent="0.35">
      <c r="H136" s="88"/>
      <c r="I136" s="88"/>
      <c r="J136" s="88"/>
      <c r="K136" s="88"/>
      <c r="L136" s="126"/>
      <c r="M136" s="88"/>
      <c r="N136" s="131"/>
    </row>
    <row r="137" spans="8:14" x14ac:dyDescent="0.35">
      <c r="H137" s="88"/>
      <c r="I137" s="88"/>
      <c r="J137" s="88"/>
      <c r="K137" s="88"/>
      <c r="L137" s="126"/>
      <c r="M137" s="88"/>
      <c r="N137" s="131"/>
    </row>
    <row r="138" spans="8:14" x14ac:dyDescent="0.35">
      <c r="H138" s="88"/>
      <c r="I138" s="88"/>
      <c r="J138" s="88"/>
      <c r="K138" s="88"/>
      <c r="L138" s="126"/>
      <c r="M138" s="88"/>
      <c r="N138" s="131"/>
    </row>
    <row r="139" spans="8:14" x14ac:dyDescent="0.35">
      <c r="H139" s="88"/>
      <c r="I139" s="88"/>
      <c r="J139" s="88"/>
      <c r="K139" s="88"/>
      <c r="L139" s="126"/>
      <c r="M139" s="88"/>
      <c r="N139" s="131"/>
    </row>
    <row r="140" spans="8:14" x14ac:dyDescent="0.35">
      <c r="H140" s="88"/>
      <c r="I140" s="88"/>
      <c r="J140" s="88"/>
      <c r="K140" s="88"/>
      <c r="L140" s="126"/>
      <c r="M140" s="88"/>
      <c r="N140" s="131"/>
    </row>
    <row r="141" spans="8:14" x14ac:dyDescent="0.35">
      <c r="H141" s="88"/>
      <c r="I141" s="88"/>
      <c r="J141" s="88"/>
      <c r="K141" s="88"/>
      <c r="L141" s="126"/>
      <c r="M141" s="88"/>
      <c r="N141" s="131"/>
    </row>
    <row r="142" spans="8:14" x14ac:dyDescent="0.35">
      <c r="H142" s="88"/>
      <c r="I142" s="88"/>
      <c r="J142" s="88"/>
      <c r="K142" s="88"/>
      <c r="L142" s="126"/>
      <c r="M142" s="88"/>
      <c r="N142" s="131"/>
    </row>
    <row r="143" spans="8:14" x14ac:dyDescent="0.35">
      <c r="H143" s="88"/>
      <c r="I143" s="88"/>
      <c r="J143" s="88"/>
      <c r="K143" s="88"/>
      <c r="L143" s="126"/>
      <c r="M143" s="88"/>
      <c r="N143" s="131"/>
    </row>
    <row r="144" spans="8:14" x14ac:dyDescent="0.35">
      <c r="H144" s="88"/>
      <c r="I144" s="88"/>
      <c r="J144" s="88"/>
      <c r="K144" s="88"/>
      <c r="L144" s="126"/>
      <c r="M144" s="88"/>
      <c r="N144" s="131"/>
    </row>
    <row r="145" spans="8:14" x14ac:dyDescent="0.35">
      <c r="H145" s="88"/>
      <c r="I145" s="88"/>
      <c r="J145" s="88"/>
      <c r="K145" s="88"/>
      <c r="L145" s="126"/>
      <c r="M145" s="88"/>
      <c r="N145" s="131"/>
    </row>
    <row r="146" spans="8:14" x14ac:dyDescent="0.35">
      <c r="H146" s="88"/>
      <c r="I146" s="88"/>
      <c r="J146" s="88"/>
      <c r="K146" s="88"/>
      <c r="L146" s="126"/>
      <c r="M146" s="88"/>
      <c r="N146" s="131"/>
    </row>
    <row r="147" spans="8:14" x14ac:dyDescent="0.35">
      <c r="H147" s="88"/>
      <c r="I147" s="88"/>
      <c r="J147" s="88"/>
      <c r="K147" s="88"/>
      <c r="L147" s="126"/>
      <c r="M147" s="88"/>
      <c r="N147" s="131"/>
    </row>
    <row r="148" spans="8:14" x14ac:dyDescent="0.35">
      <c r="H148" s="88"/>
      <c r="I148" s="88"/>
      <c r="J148" s="88"/>
      <c r="K148" s="88"/>
      <c r="L148" s="126"/>
      <c r="M148" s="88"/>
      <c r="N148" s="131"/>
    </row>
    <row r="149" spans="8:14" x14ac:dyDescent="0.35">
      <c r="H149" s="88"/>
      <c r="I149" s="88"/>
      <c r="J149" s="88"/>
      <c r="K149" s="88"/>
      <c r="L149" s="126"/>
      <c r="M149" s="88"/>
      <c r="N149" s="131"/>
    </row>
    <row r="150" spans="8:14" x14ac:dyDescent="0.35">
      <c r="H150" s="88"/>
      <c r="I150" s="88"/>
      <c r="J150" s="88"/>
      <c r="K150" s="88"/>
      <c r="L150" s="126"/>
      <c r="M150" s="88"/>
      <c r="N150" s="131"/>
    </row>
    <row r="151" spans="8:14" x14ac:dyDescent="0.35">
      <c r="H151" s="88"/>
      <c r="I151" s="88"/>
      <c r="J151" s="88"/>
      <c r="K151" s="88"/>
      <c r="L151" s="126"/>
      <c r="M151" s="88"/>
      <c r="N151" s="131"/>
    </row>
    <row r="152" spans="8:14" x14ac:dyDescent="0.35">
      <c r="H152" s="88"/>
      <c r="I152" s="88"/>
      <c r="J152" s="88"/>
      <c r="K152" s="88"/>
      <c r="L152" s="126"/>
      <c r="M152" s="88"/>
      <c r="N152" s="131"/>
    </row>
    <row r="153" spans="8:14" x14ac:dyDescent="0.35">
      <c r="H153" s="88"/>
      <c r="I153" s="88"/>
      <c r="J153" s="88"/>
      <c r="K153" s="88"/>
      <c r="L153" s="126"/>
      <c r="M153" s="88"/>
      <c r="N153" s="131"/>
    </row>
    <row r="154" spans="8:14" x14ac:dyDescent="0.35">
      <c r="H154" s="88"/>
      <c r="I154" s="88"/>
      <c r="J154" s="88"/>
      <c r="K154" s="88"/>
      <c r="L154" s="126"/>
      <c r="M154" s="88"/>
      <c r="N154" s="131"/>
    </row>
    <row r="155" spans="8:14" x14ac:dyDescent="0.35">
      <c r="H155" s="88"/>
      <c r="I155" s="88"/>
      <c r="J155" s="88"/>
      <c r="K155" s="88"/>
      <c r="L155" s="126"/>
      <c r="M155" s="88"/>
      <c r="N155" s="131"/>
    </row>
    <row r="156" spans="8:14" x14ac:dyDescent="0.35">
      <c r="H156" s="88"/>
      <c r="I156" s="88"/>
      <c r="J156" s="88"/>
      <c r="K156" s="88"/>
      <c r="L156" s="126"/>
      <c r="M156" s="88"/>
      <c r="N156" s="131"/>
    </row>
    <row r="157" spans="8:14" x14ac:dyDescent="0.35">
      <c r="H157" s="88"/>
      <c r="I157" s="88"/>
      <c r="J157" s="88"/>
      <c r="K157" s="88"/>
      <c r="L157" s="126"/>
      <c r="M157" s="88"/>
      <c r="N157" s="131"/>
    </row>
    <row r="158" spans="8:14" x14ac:dyDescent="0.35">
      <c r="H158" s="88"/>
      <c r="I158" s="88"/>
      <c r="J158" s="88"/>
      <c r="K158" s="88"/>
      <c r="L158" s="126"/>
      <c r="M158" s="88"/>
      <c r="N158" s="131"/>
    </row>
    <row r="159" spans="8:14" x14ac:dyDescent="0.35">
      <c r="H159" s="88"/>
      <c r="I159" s="88"/>
      <c r="J159" s="88"/>
      <c r="K159" s="88"/>
      <c r="L159" s="126"/>
      <c r="M159" s="88"/>
      <c r="N159" s="131"/>
    </row>
    <row r="160" spans="8:14" x14ac:dyDescent="0.35">
      <c r="H160" s="88"/>
      <c r="I160" s="88"/>
      <c r="J160" s="88"/>
      <c r="K160" s="88"/>
      <c r="L160" s="126"/>
      <c r="M160" s="88"/>
      <c r="N160" s="131"/>
    </row>
    <row r="161" spans="8:14" x14ac:dyDescent="0.35">
      <c r="H161" s="88"/>
      <c r="I161" s="88"/>
      <c r="J161" s="88"/>
      <c r="K161" s="88"/>
      <c r="L161" s="126"/>
      <c r="M161" s="88"/>
      <c r="N161" s="131"/>
    </row>
    <row r="162" spans="8:14" x14ac:dyDescent="0.35">
      <c r="H162" s="88"/>
      <c r="I162" s="88"/>
      <c r="J162" s="88"/>
      <c r="K162" s="88"/>
      <c r="L162" s="126"/>
      <c r="M162" s="88"/>
      <c r="N162" s="131"/>
    </row>
    <row r="163" spans="8:14" x14ac:dyDescent="0.35">
      <c r="H163" s="88"/>
      <c r="I163" s="88"/>
      <c r="J163" s="88"/>
      <c r="K163" s="88"/>
      <c r="L163" s="126"/>
      <c r="M163" s="88"/>
      <c r="N163" s="131"/>
    </row>
    <row r="164" spans="8:14" x14ac:dyDescent="0.35">
      <c r="H164" s="88"/>
      <c r="I164" s="88"/>
      <c r="J164" s="88"/>
      <c r="K164" s="88"/>
      <c r="L164" s="126"/>
      <c r="M164" s="88"/>
      <c r="N164" s="131"/>
    </row>
    <row r="165" spans="8:14" x14ac:dyDescent="0.35">
      <c r="H165" s="88"/>
      <c r="I165" s="88"/>
      <c r="J165" s="88"/>
      <c r="K165" s="88"/>
      <c r="L165" s="126"/>
      <c r="M165" s="88"/>
      <c r="N165" s="131"/>
    </row>
    <row r="166" spans="8:14" x14ac:dyDescent="0.35">
      <c r="H166" s="88"/>
      <c r="I166" s="88"/>
      <c r="J166" s="88"/>
      <c r="K166" s="88"/>
      <c r="L166" s="126"/>
      <c r="M166" s="88"/>
      <c r="N166" s="131"/>
    </row>
    <row r="167" spans="8:14" x14ac:dyDescent="0.35">
      <c r="H167" s="88"/>
      <c r="I167" s="88"/>
      <c r="J167" s="88"/>
      <c r="K167" s="88"/>
      <c r="L167" s="126"/>
      <c r="M167" s="88"/>
      <c r="N167" s="131"/>
    </row>
    <row r="168" spans="8:14" x14ac:dyDescent="0.35">
      <c r="H168" s="88"/>
      <c r="I168" s="88"/>
      <c r="J168" s="88"/>
      <c r="K168" s="88"/>
      <c r="L168" s="126"/>
      <c r="M168" s="88"/>
      <c r="N168" s="131"/>
    </row>
    <row r="169" spans="8:14" x14ac:dyDescent="0.35">
      <c r="H169" s="88"/>
      <c r="I169" s="88"/>
      <c r="J169" s="88"/>
      <c r="K169" s="88"/>
      <c r="L169" s="126"/>
      <c r="M169" s="88"/>
      <c r="N169" s="131"/>
    </row>
    <row r="170" spans="8:14" x14ac:dyDescent="0.35">
      <c r="H170" s="88"/>
      <c r="I170" s="88"/>
      <c r="J170" s="88"/>
      <c r="K170" s="88"/>
      <c r="L170" s="126"/>
      <c r="M170" s="88"/>
      <c r="N170" s="131"/>
    </row>
    <row r="171" spans="8:14" x14ac:dyDescent="0.35">
      <c r="H171" s="88"/>
      <c r="I171" s="88"/>
      <c r="J171" s="88"/>
      <c r="K171" s="88"/>
      <c r="L171" s="126"/>
      <c r="M171" s="88"/>
      <c r="N171" s="131"/>
    </row>
    <row r="172" spans="8:14" x14ac:dyDescent="0.35">
      <c r="H172" s="88"/>
      <c r="I172" s="88"/>
      <c r="J172" s="88"/>
      <c r="K172" s="88"/>
      <c r="L172" s="126"/>
      <c r="M172" s="88"/>
      <c r="N172" s="131"/>
    </row>
    <row r="173" spans="8:14" x14ac:dyDescent="0.35">
      <c r="H173" s="88"/>
      <c r="I173" s="88"/>
      <c r="J173" s="88"/>
      <c r="K173" s="88"/>
      <c r="L173" s="126"/>
      <c r="M173" s="88"/>
      <c r="N173" s="131"/>
    </row>
    <row r="174" spans="8:14" x14ac:dyDescent="0.35">
      <c r="H174" s="88"/>
      <c r="I174" s="88"/>
      <c r="J174" s="88"/>
      <c r="K174" s="88"/>
      <c r="L174" s="126"/>
      <c r="M174" s="88"/>
      <c r="N174" s="131"/>
    </row>
    <row r="175" spans="8:14" x14ac:dyDescent="0.35">
      <c r="H175" s="88"/>
      <c r="I175" s="88"/>
      <c r="J175" s="88"/>
      <c r="K175" s="88"/>
      <c r="L175" s="126"/>
      <c r="M175" s="88"/>
      <c r="N175" s="131"/>
    </row>
    <row r="176" spans="8:14" x14ac:dyDescent="0.35">
      <c r="H176" s="88"/>
      <c r="I176" s="88"/>
      <c r="J176" s="88"/>
      <c r="K176" s="88"/>
      <c r="L176" s="126"/>
      <c r="M176" s="88"/>
      <c r="N176" s="131"/>
    </row>
    <row r="177" spans="8:14" x14ac:dyDescent="0.35">
      <c r="H177" s="88"/>
      <c r="I177" s="88"/>
      <c r="J177" s="88"/>
      <c r="K177" s="88"/>
      <c r="L177" s="126"/>
      <c r="M177" s="88"/>
      <c r="N177" s="131"/>
    </row>
    <row r="178" spans="8:14" x14ac:dyDescent="0.35">
      <c r="H178" s="88"/>
      <c r="I178" s="88"/>
      <c r="J178" s="88"/>
      <c r="K178" s="88"/>
      <c r="L178" s="126"/>
      <c r="M178" s="88"/>
      <c r="N178" s="131"/>
    </row>
    <row r="179" spans="8:14" x14ac:dyDescent="0.35">
      <c r="H179" s="88"/>
      <c r="I179" s="88"/>
      <c r="J179" s="88"/>
      <c r="K179" s="88"/>
      <c r="L179" s="126"/>
      <c r="M179" s="88"/>
      <c r="N179" s="131"/>
    </row>
    <row r="180" spans="8:14" x14ac:dyDescent="0.35">
      <c r="H180" s="88"/>
      <c r="I180" s="88"/>
      <c r="J180" s="88"/>
      <c r="K180" s="88"/>
      <c r="L180" s="126"/>
      <c r="M180" s="88"/>
      <c r="N180" s="131"/>
    </row>
    <row r="181" spans="8:14" x14ac:dyDescent="0.35">
      <c r="H181" s="88"/>
      <c r="I181" s="88"/>
      <c r="J181" s="88"/>
      <c r="K181" s="88"/>
      <c r="L181" s="126"/>
      <c r="M181" s="88"/>
      <c r="N181" s="131"/>
    </row>
    <row r="182" spans="8:14" x14ac:dyDescent="0.35">
      <c r="H182" s="88"/>
      <c r="I182" s="88"/>
      <c r="J182" s="88"/>
      <c r="K182" s="88"/>
      <c r="L182" s="126"/>
      <c r="M182" s="88"/>
      <c r="N182" s="131"/>
    </row>
    <row r="183" spans="8:14" x14ac:dyDescent="0.35">
      <c r="H183" s="88"/>
      <c r="I183" s="88"/>
      <c r="J183" s="88"/>
      <c r="K183" s="88"/>
      <c r="L183" s="126"/>
      <c r="M183" s="88"/>
      <c r="N183" s="131"/>
    </row>
    <row r="184" spans="8:14" x14ac:dyDescent="0.35">
      <c r="H184" s="88"/>
      <c r="I184" s="88"/>
      <c r="J184" s="88"/>
      <c r="K184" s="88"/>
      <c r="L184" s="126"/>
      <c r="M184" s="88"/>
      <c r="N184" s="131"/>
    </row>
    <row r="185" spans="8:14" x14ac:dyDescent="0.35">
      <c r="H185" s="88"/>
      <c r="I185" s="88"/>
      <c r="J185" s="88"/>
      <c r="K185" s="88"/>
      <c r="L185" s="126"/>
      <c r="M185" s="88"/>
      <c r="N185" s="131"/>
    </row>
    <row r="186" spans="8:14" x14ac:dyDescent="0.35">
      <c r="H186" s="88"/>
      <c r="I186" s="88"/>
      <c r="J186" s="88"/>
      <c r="K186" s="88"/>
      <c r="L186" s="126"/>
      <c r="M186" s="88"/>
      <c r="N186" s="131"/>
    </row>
    <row r="187" spans="8:14" x14ac:dyDescent="0.35">
      <c r="H187" s="88"/>
      <c r="I187" s="88"/>
      <c r="J187" s="88"/>
      <c r="K187" s="88"/>
      <c r="L187" s="126"/>
      <c r="M187" s="88"/>
      <c r="N187" s="131"/>
    </row>
    <row r="188" spans="8:14" x14ac:dyDescent="0.35">
      <c r="H188" s="88"/>
      <c r="I188" s="88"/>
      <c r="J188" s="88"/>
      <c r="K188" s="88"/>
      <c r="L188" s="126"/>
      <c r="M188" s="88"/>
      <c r="N188" s="131"/>
    </row>
    <row r="189" spans="8:14" x14ac:dyDescent="0.35">
      <c r="H189" s="88"/>
      <c r="I189" s="88"/>
      <c r="J189" s="88"/>
      <c r="K189" s="88"/>
      <c r="L189" s="126"/>
      <c r="M189" s="88"/>
      <c r="N189" s="131"/>
    </row>
    <row r="190" spans="8:14" x14ac:dyDescent="0.35">
      <c r="H190" s="88"/>
      <c r="I190" s="88"/>
      <c r="J190" s="88"/>
      <c r="K190" s="88"/>
      <c r="L190" s="126"/>
      <c r="M190" s="88"/>
      <c r="N190" s="131"/>
    </row>
    <row r="191" spans="8:14" x14ac:dyDescent="0.35">
      <c r="H191" s="88"/>
      <c r="I191" s="88"/>
      <c r="J191" s="88"/>
      <c r="K191" s="88"/>
      <c r="L191" s="126"/>
      <c r="M191" s="88"/>
      <c r="N191" s="131"/>
    </row>
    <row r="192" spans="8:14" x14ac:dyDescent="0.35">
      <c r="H192" s="88"/>
      <c r="I192" s="88"/>
      <c r="J192" s="88"/>
      <c r="K192" s="88"/>
      <c r="L192" s="126"/>
      <c r="M192" s="88"/>
      <c r="N192" s="131"/>
    </row>
    <row r="193" spans="8:14" x14ac:dyDescent="0.35">
      <c r="H193" s="88"/>
      <c r="I193" s="88"/>
      <c r="J193" s="88"/>
      <c r="K193" s="88"/>
      <c r="L193" s="126"/>
      <c r="M193" s="88"/>
      <c r="N193" s="131"/>
    </row>
    <row r="194" spans="8:14" x14ac:dyDescent="0.35">
      <c r="H194" s="88"/>
      <c r="I194" s="88"/>
      <c r="J194" s="88"/>
      <c r="K194" s="88"/>
      <c r="L194" s="126"/>
      <c r="M194" s="88"/>
      <c r="N194" s="131"/>
    </row>
    <row r="195" spans="8:14" x14ac:dyDescent="0.35">
      <c r="H195" s="88"/>
      <c r="I195" s="88"/>
      <c r="J195" s="88"/>
      <c r="K195" s="88"/>
      <c r="L195" s="126"/>
      <c r="M195" s="88"/>
      <c r="N195" s="131"/>
    </row>
    <row r="196" spans="8:14" x14ac:dyDescent="0.35">
      <c r="H196" s="88"/>
      <c r="I196" s="88"/>
      <c r="J196" s="88"/>
      <c r="K196" s="88"/>
      <c r="L196" s="126"/>
      <c r="M196" s="88"/>
      <c r="N196" s="131"/>
    </row>
    <row r="197" spans="8:14" x14ac:dyDescent="0.35">
      <c r="H197" s="88"/>
      <c r="I197" s="88"/>
      <c r="J197" s="88"/>
      <c r="K197" s="88"/>
      <c r="L197" s="126"/>
      <c r="M197" s="88"/>
      <c r="N197" s="131"/>
    </row>
    <row r="198" spans="8:14" x14ac:dyDescent="0.35">
      <c r="H198" s="88"/>
      <c r="I198" s="88"/>
      <c r="J198" s="88"/>
      <c r="K198" s="88"/>
      <c r="L198" s="126"/>
      <c r="M198" s="88"/>
      <c r="N198" s="131"/>
    </row>
    <row r="199" spans="8:14" x14ac:dyDescent="0.35">
      <c r="H199" s="88"/>
      <c r="I199" s="88"/>
      <c r="J199" s="88"/>
      <c r="K199" s="88"/>
      <c r="L199" s="126"/>
      <c r="M199" s="88"/>
      <c r="N199" s="131"/>
    </row>
    <row r="200" spans="8:14" x14ac:dyDescent="0.35">
      <c r="H200" s="88"/>
      <c r="I200" s="88"/>
      <c r="J200" s="88"/>
      <c r="K200" s="88"/>
      <c r="L200" s="126"/>
      <c r="M200" s="88"/>
      <c r="N200" s="131"/>
    </row>
    <row r="201" spans="8:14" x14ac:dyDescent="0.35">
      <c r="H201" s="88"/>
      <c r="I201" s="88"/>
      <c r="J201" s="88"/>
      <c r="K201" s="88"/>
      <c r="L201" s="126"/>
      <c r="M201" s="88"/>
      <c r="N201" s="131"/>
    </row>
    <row r="202" spans="8:14" x14ac:dyDescent="0.35">
      <c r="H202" s="88"/>
      <c r="I202" s="88"/>
      <c r="J202" s="88"/>
      <c r="K202" s="88"/>
      <c r="L202" s="126"/>
      <c r="M202" s="88"/>
      <c r="N202" s="131"/>
    </row>
    <row r="203" spans="8:14" x14ac:dyDescent="0.35">
      <c r="H203" s="88"/>
      <c r="I203" s="88"/>
      <c r="J203" s="88"/>
      <c r="K203" s="88"/>
      <c r="L203" s="126"/>
      <c r="M203" s="88"/>
      <c r="N203" s="131"/>
    </row>
    <row r="204" spans="8:14" x14ac:dyDescent="0.35">
      <c r="H204" s="88"/>
      <c r="I204" s="88"/>
      <c r="J204" s="88"/>
      <c r="K204" s="88"/>
      <c r="L204" s="126"/>
      <c r="M204" s="88"/>
      <c r="N204" s="131"/>
    </row>
    <row r="205" spans="8:14" x14ac:dyDescent="0.35">
      <c r="H205" s="88"/>
      <c r="I205" s="88"/>
      <c r="J205" s="88"/>
      <c r="K205" s="88"/>
      <c r="L205" s="126"/>
      <c r="M205" s="88"/>
      <c r="N205" s="131"/>
    </row>
    <row r="206" spans="8:14" x14ac:dyDescent="0.35">
      <c r="H206" s="88"/>
      <c r="I206" s="88"/>
      <c r="J206" s="88"/>
      <c r="K206" s="88"/>
      <c r="L206" s="126"/>
      <c r="M206" s="88"/>
      <c r="N206" s="131"/>
    </row>
    <row r="207" spans="8:14" x14ac:dyDescent="0.35">
      <c r="H207" s="88"/>
      <c r="I207" s="88"/>
      <c r="J207" s="88"/>
      <c r="K207" s="88"/>
      <c r="L207" s="126"/>
      <c r="M207" s="88"/>
      <c r="N207" s="131"/>
    </row>
    <row r="208" spans="8:14" x14ac:dyDescent="0.35">
      <c r="H208" s="88"/>
      <c r="I208" s="88"/>
      <c r="J208" s="88"/>
      <c r="K208" s="88"/>
      <c r="L208" s="126"/>
      <c r="M208" s="88"/>
      <c r="N208" s="131"/>
    </row>
    <row r="209" spans="8:14" x14ac:dyDescent="0.35">
      <c r="H209" s="88"/>
      <c r="I209" s="88"/>
      <c r="J209" s="88"/>
      <c r="K209" s="88"/>
      <c r="L209" s="126"/>
      <c r="M209" s="88"/>
      <c r="N209" s="131"/>
    </row>
    <row r="210" spans="8:14" x14ac:dyDescent="0.35">
      <c r="H210" s="88"/>
      <c r="I210" s="88"/>
      <c r="J210" s="88"/>
      <c r="K210" s="88"/>
      <c r="L210" s="126"/>
      <c r="M210" s="88"/>
      <c r="N210" s="131"/>
    </row>
    <row r="211" spans="8:14" x14ac:dyDescent="0.35">
      <c r="H211" s="88"/>
      <c r="I211" s="88"/>
      <c r="J211" s="88"/>
      <c r="K211" s="88"/>
      <c r="L211" s="126"/>
      <c r="M211" s="88"/>
      <c r="N211" s="131"/>
    </row>
    <row r="212" spans="8:14" x14ac:dyDescent="0.35">
      <c r="H212" s="88"/>
      <c r="I212" s="88"/>
      <c r="J212" s="88"/>
      <c r="K212" s="88"/>
      <c r="L212" s="126"/>
      <c r="M212" s="88"/>
      <c r="N212" s="131"/>
    </row>
    <row r="213" spans="8:14" x14ac:dyDescent="0.35">
      <c r="H213" s="88"/>
      <c r="I213" s="88"/>
      <c r="J213" s="88"/>
      <c r="K213" s="88"/>
      <c r="L213" s="126"/>
      <c r="M213" s="88"/>
      <c r="N213" s="131"/>
    </row>
    <row r="214" spans="8:14" x14ac:dyDescent="0.35">
      <c r="H214" s="88"/>
      <c r="I214" s="88"/>
      <c r="J214" s="88"/>
      <c r="K214" s="88"/>
      <c r="L214" s="126"/>
      <c r="M214" s="88"/>
      <c r="N214" s="131"/>
    </row>
    <row r="215" spans="8:14" x14ac:dyDescent="0.35">
      <c r="H215" s="88"/>
      <c r="I215" s="88"/>
      <c r="J215" s="88"/>
      <c r="K215" s="88"/>
      <c r="L215" s="126"/>
      <c r="M215" s="88"/>
      <c r="N215" s="131"/>
    </row>
    <row r="216" spans="8:14" x14ac:dyDescent="0.35">
      <c r="H216" s="88"/>
      <c r="I216" s="88"/>
      <c r="J216" s="88"/>
      <c r="K216" s="88"/>
      <c r="L216" s="126"/>
      <c r="M216" s="88"/>
      <c r="N216" s="131"/>
    </row>
    <row r="217" spans="8:14" x14ac:dyDescent="0.35">
      <c r="H217" s="88"/>
      <c r="I217" s="88"/>
      <c r="J217" s="88"/>
      <c r="K217" s="88"/>
      <c r="L217" s="126"/>
      <c r="M217" s="88"/>
      <c r="N217" s="131"/>
    </row>
    <row r="218" spans="8:14" x14ac:dyDescent="0.35">
      <c r="H218" s="88"/>
      <c r="I218" s="88"/>
      <c r="J218" s="88"/>
      <c r="K218" s="88"/>
      <c r="L218" s="126"/>
      <c r="M218" s="88"/>
      <c r="N218" s="131"/>
    </row>
    <row r="219" spans="8:14" x14ac:dyDescent="0.35">
      <c r="H219" s="88"/>
      <c r="I219" s="88"/>
      <c r="J219" s="88"/>
      <c r="K219" s="88"/>
      <c r="L219" s="126"/>
      <c r="M219" s="88"/>
      <c r="N219" s="131"/>
    </row>
    <row r="220" spans="8:14" x14ac:dyDescent="0.35">
      <c r="H220" s="88"/>
      <c r="I220" s="88"/>
      <c r="J220" s="88"/>
      <c r="K220" s="88"/>
      <c r="L220" s="126"/>
      <c r="M220" s="88"/>
      <c r="N220" s="131"/>
    </row>
    <row r="221" spans="8:14" x14ac:dyDescent="0.35">
      <c r="H221" s="88"/>
      <c r="I221" s="88"/>
      <c r="J221" s="88"/>
      <c r="K221" s="88"/>
      <c r="L221" s="126"/>
      <c r="M221" s="88"/>
      <c r="N221" s="131"/>
    </row>
    <row r="222" spans="8:14" x14ac:dyDescent="0.35">
      <c r="H222" s="88"/>
      <c r="I222" s="88"/>
      <c r="J222" s="88"/>
      <c r="K222" s="88"/>
      <c r="L222" s="126"/>
      <c r="M222" s="88"/>
      <c r="N222" s="131"/>
    </row>
    <row r="223" spans="8:14" x14ac:dyDescent="0.35">
      <c r="H223" s="88"/>
      <c r="I223" s="88"/>
      <c r="J223" s="88"/>
      <c r="K223" s="88"/>
      <c r="L223" s="126"/>
      <c r="M223" s="88"/>
      <c r="N223" s="131"/>
    </row>
    <row r="224" spans="8:14" x14ac:dyDescent="0.35">
      <c r="H224" s="88"/>
      <c r="I224" s="88"/>
      <c r="J224" s="88"/>
      <c r="K224" s="88"/>
      <c r="L224" s="126"/>
      <c r="M224" s="88"/>
      <c r="N224" s="131"/>
    </row>
    <row r="225" spans="8:14" x14ac:dyDescent="0.35">
      <c r="H225" s="88"/>
      <c r="I225" s="88"/>
      <c r="J225" s="88"/>
      <c r="K225" s="88"/>
      <c r="L225" s="126"/>
      <c r="M225" s="88"/>
      <c r="N225" s="131"/>
    </row>
    <row r="226" spans="8:14" x14ac:dyDescent="0.35">
      <c r="H226" s="88"/>
      <c r="I226" s="88"/>
      <c r="J226" s="88"/>
      <c r="K226" s="88"/>
      <c r="L226" s="126"/>
      <c r="M226" s="88"/>
      <c r="N226" s="131"/>
    </row>
    <row r="227" spans="8:14" x14ac:dyDescent="0.35">
      <c r="H227" s="88"/>
      <c r="I227" s="88"/>
      <c r="J227" s="88"/>
      <c r="K227" s="88"/>
      <c r="L227" s="126"/>
      <c r="M227" s="88"/>
      <c r="N227" s="131"/>
    </row>
    <row r="228" spans="8:14" x14ac:dyDescent="0.35">
      <c r="H228" s="88"/>
      <c r="I228" s="88"/>
      <c r="J228" s="88"/>
      <c r="K228" s="88"/>
      <c r="L228" s="126"/>
      <c r="M228" s="88"/>
      <c r="N228" s="131"/>
    </row>
    <row r="229" spans="8:14" x14ac:dyDescent="0.35">
      <c r="H229" s="88"/>
      <c r="I229" s="88"/>
      <c r="J229" s="88"/>
      <c r="K229" s="88"/>
      <c r="L229" s="126"/>
      <c r="M229" s="88"/>
      <c r="N229" s="131"/>
    </row>
    <row r="230" spans="8:14" x14ac:dyDescent="0.35">
      <c r="H230" s="88"/>
      <c r="I230" s="88"/>
      <c r="J230" s="88"/>
      <c r="K230" s="88"/>
      <c r="L230" s="126"/>
      <c r="M230" s="88"/>
      <c r="N230" s="131"/>
    </row>
    <row r="231" spans="8:14" x14ac:dyDescent="0.35">
      <c r="H231" s="88"/>
      <c r="I231" s="88"/>
      <c r="J231" s="88"/>
      <c r="K231" s="88"/>
      <c r="L231" s="126"/>
      <c r="M231" s="88"/>
      <c r="N231" s="131"/>
    </row>
  </sheetData>
  <mergeCells count="128">
    <mergeCell ref="M4:M5"/>
    <mergeCell ref="N4:N5"/>
    <mergeCell ref="M66:M67"/>
    <mergeCell ref="N66:N67"/>
    <mergeCell ref="M87:M88"/>
    <mergeCell ref="N87:N88"/>
    <mergeCell ref="M103:M104"/>
    <mergeCell ref="N103:N104"/>
    <mergeCell ref="B4:B5"/>
    <mergeCell ref="C4:G4"/>
    <mergeCell ref="H4:L4"/>
    <mergeCell ref="B8:B10"/>
    <mergeCell ref="E8:E10"/>
    <mergeCell ref="G8:G10"/>
    <mergeCell ref="L8:L10"/>
    <mergeCell ref="B15:B17"/>
    <mergeCell ref="E15:E17"/>
    <mergeCell ref="G15:G17"/>
    <mergeCell ref="L15:L17"/>
    <mergeCell ref="M15:M17"/>
    <mergeCell ref="N15:N17"/>
    <mergeCell ref="M8:M10"/>
    <mergeCell ref="N8:N10"/>
    <mergeCell ref="B11:B14"/>
    <mergeCell ref="E11:E14"/>
    <mergeCell ref="G11:G14"/>
    <mergeCell ref="L11:L14"/>
    <mergeCell ref="M11:M14"/>
    <mergeCell ref="N11:N14"/>
    <mergeCell ref="B23:B25"/>
    <mergeCell ref="E23:E25"/>
    <mergeCell ref="G23:G25"/>
    <mergeCell ref="L23:L25"/>
    <mergeCell ref="M23:M25"/>
    <mergeCell ref="N23:N25"/>
    <mergeCell ref="B21:B22"/>
    <mergeCell ref="E21:E22"/>
    <mergeCell ref="G21:G22"/>
    <mergeCell ref="L21:L22"/>
    <mergeCell ref="M21:M22"/>
    <mergeCell ref="N21:N22"/>
    <mergeCell ref="L30:L31"/>
    <mergeCell ref="M30:M31"/>
    <mergeCell ref="N30:N31"/>
    <mergeCell ref="B37:B39"/>
    <mergeCell ref="E37:E39"/>
    <mergeCell ref="G37:G39"/>
    <mergeCell ref="L37:L39"/>
    <mergeCell ref="M37:M39"/>
    <mergeCell ref="N37:N39"/>
    <mergeCell ref="B30:B31"/>
    <mergeCell ref="E30:E31"/>
    <mergeCell ref="G30:G31"/>
    <mergeCell ref="H30:H31"/>
    <mergeCell ref="I30:I31"/>
    <mergeCell ref="J30:J31"/>
    <mergeCell ref="B44:B46"/>
    <mergeCell ref="E44:E46"/>
    <mergeCell ref="G44:G46"/>
    <mergeCell ref="L44:L46"/>
    <mergeCell ref="M44:M46"/>
    <mergeCell ref="N44:N46"/>
    <mergeCell ref="B40:B43"/>
    <mergeCell ref="E40:E43"/>
    <mergeCell ref="G40:G43"/>
    <mergeCell ref="L40:L43"/>
    <mergeCell ref="M40:M43"/>
    <mergeCell ref="N40:N43"/>
    <mergeCell ref="B52:B54"/>
    <mergeCell ref="E52:E54"/>
    <mergeCell ref="G52:G54"/>
    <mergeCell ref="L52:L54"/>
    <mergeCell ref="M52:M54"/>
    <mergeCell ref="N52:N54"/>
    <mergeCell ref="B50:B51"/>
    <mergeCell ref="E50:E51"/>
    <mergeCell ref="G50:G51"/>
    <mergeCell ref="L50:L51"/>
    <mergeCell ref="M50:M51"/>
    <mergeCell ref="N50:N51"/>
    <mergeCell ref="L59:L60"/>
    <mergeCell ref="M59:M60"/>
    <mergeCell ref="N59:N60"/>
    <mergeCell ref="B66:B67"/>
    <mergeCell ref="C66:G66"/>
    <mergeCell ref="H66:L66"/>
    <mergeCell ref="B59:B60"/>
    <mergeCell ref="E59:E60"/>
    <mergeCell ref="G59:G60"/>
    <mergeCell ref="H59:H60"/>
    <mergeCell ref="I59:I60"/>
    <mergeCell ref="J59:J60"/>
    <mergeCell ref="B73:B74"/>
    <mergeCell ref="E73:E74"/>
    <mergeCell ref="G73:G74"/>
    <mergeCell ref="L73:L74"/>
    <mergeCell ref="M73:M74"/>
    <mergeCell ref="N73:N74"/>
    <mergeCell ref="B70:B71"/>
    <mergeCell ref="E70:E71"/>
    <mergeCell ref="G70:G71"/>
    <mergeCell ref="L70:L71"/>
    <mergeCell ref="M70:M71"/>
    <mergeCell ref="N70:N71"/>
    <mergeCell ref="M91:M93"/>
    <mergeCell ref="N91:N93"/>
    <mergeCell ref="B96:B99"/>
    <mergeCell ref="E96:E99"/>
    <mergeCell ref="G96:G99"/>
    <mergeCell ref="L96:L99"/>
    <mergeCell ref="M96:M99"/>
    <mergeCell ref="N96:N99"/>
    <mergeCell ref="B87:B88"/>
    <mergeCell ref="C87:G87"/>
    <mergeCell ref="H87:L87"/>
    <mergeCell ref="B91:B93"/>
    <mergeCell ref="E91:E93"/>
    <mergeCell ref="G91:G93"/>
    <mergeCell ref="L91:L93"/>
    <mergeCell ref="M105:M108"/>
    <mergeCell ref="N105:N108"/>
    <mergeCell ref="B103:B104"/>
    <mergeCell ref="C103:G103"/>
    <mergeCell ref="H103:L103"/>
    <mergeCell ref="B105:B108"/>
    <mergeCell ref="E105:E108"/>
    <mergeCell ref="G105:G108"/>
    <mergeCell ref="L105:L10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B89E-AA52-45E7-9BC4-DDB5794D2D19}">
  <dimension ref="B1:J43"/>
  <sheetViews>
    <sheetView workbookViewId="0">
      <selection activeCell="B42" sqref="B42"/>
    </sheetView>
  </sheetViews>
  <sheetFormatPr defaultRowHeight="14.5" x14ac:dyDescent="0.35"/>
  <cols>
    <col min="1" max="1" width="2.7265625" customWidth="1"/>
    <col min="2" max="2" width="54" bestFit="1" customWidth="1"/>
    <col min="3" max="3" width="13.7265625" bestFit="1" customWidth="1"/>
    <col min="4" max="4" width="12.81640625" customWidth="1"/>
    <col min="5" max="5" width="13" customWidth="1"/>
    <col min="6" max="6" width="13.1796875" customWidth="1"/>
    <col min="8" max="8" width="4.7265625" customWidth="1"/>
    <col min="9" max="9" width="35.26953125" customWidth="1"/>
    <col min="10" max="10" width="19.54296875" customWidth="1"/>
  </cols>
  <sheetData>
    <row r="1" spans="2:7" ht="15" thickBot="1" x14ac:dyDescent="0.4"/>
    <row r="2" spans="2:7" ht="19" thickBot="1" x14ac:dyDescent="0.4">
      <c r="B2" s="9" t="s">
        <v>5</v>
      </c>
      <c r="C2" s="667"/>
      <c r="D2" s="668"/>
      <c r="E2" s="668"/>
      <c r="F2" s="215"/>
      <c r="G2" s="216"/>
    </row>
    <row r="3" spans="2:7" ht="45" thickBot="1" x14ac:dyDescent="0.4">
      <c r="B3" s="210" t="s">
        <v>91</v>
      </c>
      <c r="C3" s="211" t="s">
        <v>92</v>
      </c>
      <c r="D3" s="212" t="s">
        <v>154</v>
      </c>
      <c r="E3" s="213" t="s">
        <v>93</v>
      </c>
      <c r="F3" s="214" t="s">
        <v>6</v>
      </c>
      <c r="G3" s="213" t="s">
        <v>95</v>
      </c>
    </row>
    <row r="4" spans="2:7" x14ac:dyDescent="0.35">
      <c r="B4" s="10" t="s">
        <v>7</v>
      </c>
      <c r="C4" s="11"/>
      <c r="D4" s="11"/>
      <c r="E4" s="12"/>
      <c r="F4" s="13">
        <f>SUM(D4:E4)</f>
        <v>0</v>
      </c>
      <c r="G4" s="11">
        <f>F4*$D17</f>
        <v>0</v>
      </c>
    </row>
    <row r="5" spans="2:7" x14ac:dyDescent="0.35">
      <c r="B5" s="14" t="s">
        <v>7</v>
      </c>
      <c r="C5" s="15"/>
      <c r="D5" s="15"/>
      <c r="E5" s="16"/>
      <c r="F5" s="17">
        <f>SUM(D5:E5)</f>
        <v>0</v>
      </c>
      <c r="G5" s="15">
        <f>F5*$D17</f>
        <v>0</v>
      </c>
    </row>
    <row r="6" spans="2:7" x14ac:dyDescent="0.35">
      <c r="B6" s="14" t="s">
        <v>7</v>
      </c>
      <c r="C6" s="18"/>
      <c r="D6" s="18"/>
      <c r="E6" s="15"/>
      <c r="F6" s="17">
        <f>SUM(D6:E6)</f>
        <v>0</v>
      </c>
      <c r="G6" s="15">
        <f>F6*D17</f>
        <v>0</v>
      </c>
    </row>
    <row r="7" spans="2:7" x14ac:dyDescent="0.35">
      <c r="B7" s="14" t="s">
        <v>7</v>
      </c>
      <c r="C7" s="18"/>
      <c r="D7" s="18"/>
      <c r="E7" s="15"/>
      <c r="F7" s="17">
        <f t="shared" ref="F7:F16" si="0">SUM(D7:E7)</f>
        <v>0</v>
      </c>
      <c r="G7" s="15">
        <f>F7*D17</f>
        <v>0</v>
      </c>
    </row>
    <row r="8" spans="2:7" x14ac:dyDescent="0.35">
      <c r="B8" s="14" t="s">
        <v>7</v>
      </c>
      <c r="C8" s="18"/>
      <c r="D8" s="18"/>
      <c r="E8" s="15"/>
      <c r="F8" s="17">
        <f t="shared" si="0"/>
        <v>0</v>
      </c>
      <c r="G8" s="15">
        <f>F8*D17</f>
        <v>0</v>
      </c>
    </row>
    <row r="9" spans="2:7" x14ac:dyDescent="0.35">
      <c r="B9" s="14" t="s">
        <v>7</v>
      </c>
      <c r="C9" s="18"/>
      <c r="D9" s="18"/>
      <c r="E9" s="15"/>
      <c r="F9" s="17">
        <f t="shared" si="0"/>
        <v>0</v>
      </c>
      <c r="G9" s="15">
        <f>F9*D17</f>
        <v>0</v>
      </c>
    </row>
    <row r="10" spans="2:7" x14ac:dyDescent="0.35">
      <c r="B10" s="14" t="s">
        <v>7</v>
      </c>
      <c r="C10" s="18"/>
      <c r="D10" s="18"/>
      <c r="E10" s="15"/>
      <c r="F10" s="17">
        <f t="shared" si="0"/>
        <v>0</v>
      </c>
      <c r="G10" s="15">
        <f>F10*D17</f>
        <v>0</v>
      </c>
    </row>
    <row r="11" spans="2:7" x14ac:dyDescent="0.35">
      <c r="B11" s="14" t="s">
        <v>7</v>
      </c>
      <c r="C11" s="19"/>
      <c r="D11" s="19"/>
      <c r="E11" s="15"/>
      <c r="F11" s="20">
        <f t="shared" si="0"/>
        <v>0</v>
      </c>
      <c r="G11" s="19">
        <f>F11*D17</f>
        <v>0</v>
      </c>
    </row>
    <row r="12" spans="2:7" x14ac:dyDescent="0.35">
      <c r="B12" s="14" t="s">
        <v>7</v>
      </c>
      <c r="C12" s="19"/>
      <c r="D12" s="19"/>
      <c r="E12" s="19"/>
      <c r="F12" s="20">
        <f t="shared" si="0"/>
        <v>0</v>
      </c>
      <c r="G12" s="19">
        <f>F12*D17</f>
        <v>0</v>
      </c>
    </row>
    <row r="13" spans="2:7" x14ac:dyDescent="0.35">
      <c r="B13" s="14" t="s">
        <v>7</v>
      </c>
      <c r="C13" s="19"/>
      <c r="D13" s="19"/>
      <c r="E13" s="19"/>
      <c r="F13" s="20">
        <f>SUM(D13:E13)</f>
        <v>0</v>
      </c>
      <c r="G13" s="19">
        <f>F13*D17</f>
        <v>0</v>
      </c>
    </row>
    <row r="14" spans="2:7" x14ac:dyDescent="0.35">
      <c r="B14" s="14" t="s">
        <v>7</v>
      </c>
      <c r="C14" s="19"/>
      <c r="D14" s="19"/>
      <c r="E14" s="19"/>
      <c r="F14" s="20">
        <f t="shared" si="0"/>
        <v>0</v>
      </c>
      <c r="G14" s="19">
        <f>F14*D17</f>
        <v>0</v>
      </c>
    </row>
    <row r="15" spans="2:7" x14ac:dyDescent="0.35">
      <c r="B15" s="14" t="s">
        <v>7</v>
      </c>
      <c r="C15" s="19"/>
      <c r="D15" s="19"/>
      <c r="E15" s="19"/>
      <c r="F15" s="20">
        <f t="shared" si="0"/>
        <v>0</v>
      </c>
      <c r="G15" s="19">
        <f>F15*D17</f>
        <v>0</v>
      </c>
    </row>
    <row r="16" spans="2:7" ht="15" thickBot="1" x14ac:dyDescent="0.4">
      <c r="B16" s="21" t="s">
        <v>7</v>
      </c>
      <c r="C16" s="22"/>
      <c r="D16" s="22"/>
      <c r="E16" s="22"/>
      <c r="F16" s="23">
        <f t="shared" si="0"/>
        <v>0</v>
      </c>
      <c r="G16" s="22">
        <f>F16*D17</f>
        <v>0</v>
      </c>
    </row>
    <row r="17" spans="2:10" ht="15" thickBot="1" x14ac:dyDescent="0.4">
      <c r="B17" s="217" t="s">
        <v>8</v>
      </c>
      <c r="D17" s="160">
        <v>7.4</v>
      </c>
    </row>
    <row r="18" spans="2:10" ht="10.5" customHeight="1" x14ac:dyDescent="0.35"/>
    <row r="19" spans="2:10" ht="11.25" customHeight="1" thickBot="1" x14ac:dyDescent="0.4"/>
    <row r="20" spans="2:10" ht="15" thickBot="1" x14ac:dyDescent="0.4">
      <c r="B20" s="218" t="s">
        <v>9</v>
      </c>
      <c r="C20" s="669" t="s">
        <v>10</v>
      </c>
      <c r="D20" s="670"/>
      <c r="E20" s="671"/>
      <c r="F20" s="219" t="s">
        <v>11</v>
      </c>
      <c r="G20" s="220" t="s">
        <v>12</v>
      </c>
    </row>
    <row r="21" spans="2:10" x14ac:dyDescent="0.35">
      <c r="B21" s="24" t="s">
        <v>13</v>
      </c>
      <c r="C21" s="672" t="s">
        <v>14</v>
      </c>
      <c r="D21" s="673"/>
      <c r="E21" s="674"/>
      <c r="F21" s="25"/>
      <c r="G21" s="232" t="s">
        <v>2</v>
      </c>
    </row>
    <row r="22" spans="2:10" x14ac:dyDescent="0.35">
      <c r="B22" s="24" t="s">
        <v>15</v>
      </c>
      <c r="C22" s="664" t="s">
        <v>16</v>
      </c>
      <c r="D22" s="665"/>
      <c r="E22" s="666"/>
      <c r="F22" s="26"/>
      <c r="G22" s="233" t="s">
        <v>2</v>
      </c>
    </row>
    <row r="23" spans="2:10" x14ac:dyDescent="0.35">
      <c r="B23" s="24" t="s">
        <v>143</v>
      </c>
      <c r="C23" s="664" t="s">
        <v>17</v>
      </c>
      <c r="D23" s="665"/>
      <c r="E23" s="666"/>
      <c r="F23" s="26"/>
      <c r="G23" s="233" t="s">
        <v>2</v>
      </c>
    </row>
    <row r="24" spans="2:10" x14ac:dyDescent="0.35">
      <c r="B24" s="24" t="s">
        <v>18</v>
      </c>
      <c r="C24" s="664" t="s">
        <v>19</v>
      </c>
      <c r="D24" s="665"/>
      <c r="E24" s="666"/>
      <c r="F24" s="27"/>
      <c r="G24" s="233" t="s">
        <v>2</v>
      </c>
    </row>
    <row r="25" spans="2:10" x14ac:dyDescent="0.35">
      <c r="B25" s="24" t="s">
        <v>20</v>
      </c>
      <c r="C25" s="664" t="s">
        <v>21</v>
      </c>
      <c r="D25" s="665"/>
      <c r="E25" s="666"/>
      <c r="F25" s="27"/>
      <c r="G25" s="233" t="s">
        <v>2</v>
      </c>
    </row>
    <row r="26" spans="2:10" x14ac:dyDescent="0.35">
      <c r="B26" s="24" t="s">
        <v>22</v>
      </c>
      <c r="C26" s="664" t="s">
        <v>23</v>
      </c>
      <c r="D26" s="665"/>
      <c r="E26" s="666"/>
      <c r="F26" s="27"/>
      <c r="G26" s="233" t="s">
        <v>2</v>
      </c>
    </row>
    <row r="27" spans="2:10" x14ac:dyDescent="0.35">
      <c r="B27" s="24" t="s">
        <v>24</v>
      </c>
      <c r="C27" s="664" t="s">
        <v>23</v>
      </c>
      <c r="D27" s="665"/>
      <c r="E27" s="666"/>
      <c r="F27" s="27"/>
      <c r="G27" s="233" t="s">
        <v>2</v>
      </c>
    </row>
    <row r="28" spans="2:10" x14ac:dyDescent="0.35">
      <c r="B28" s="24" t="s">
        <v>25</v>
      </c>
      <c r="C28" s="664" t="s">
        <v>23</v>
      </c>
      <c r="D28" s="665"/>
      <c r="E28" s="666"/>
      <c r="F28" s="27"/>
      <c r="G28" s="233" t="s">
        <v>2</v>
      </c>
    </row>
    <row r="29" spans="2:10" ht="28.5" customHeight="1" x14ac:dyDescent="0.35">
      <c r="B29" s="24" t="s">
        <v>26</v>
      </c>
      <c r="C29" s="664" t="s">
        <v>87</v>
      </c>
      <c r="D29" s="665"/>
      <c r="E29" s="666"/>
      <c r="F29" s="27"/>
      <c r="G29" s="233" t="s">
        <v>2</v>
      </c>
    </row>
    <row r="30" spans="2:10" ht="15" thickBot="1" x14ac:dyDescent="0.4">
      <c r="B30" s="28"/>
      <c r="C30" s="29"/>
      <c r="D30" s="29"/>
      <c r="E30" s="29"/>
      <c r="F30" s="30"/>
      <c r="G30" s="234" t="s">
        <v>2</v>
      </c>
    </row>
    <row r="31" spans="2:10" ht="21.5" thickBot="1" x14ac:dyDescent="0.55000000000000004">
      <c r="B31" s="1"/>
    </row>
    <row r="32" spans="2:10" ht="58.5" thickBot="1" x14ac:dyDescent="0.4">
      <c r="B32" s="221" t="s">
        <v>27</v>
      </c>
      <c r="C32" s="222" t="s">
        <v>78</v>
      </c>
      <c r="D32" s="223" t="s">
        <v>28</v>
      </c>
      <c r="E32" s="224" t="s">
        <v>29</v>
      </c>
      <c r="F32" s="225" t="s">
        <v>30</v>
      </c>
      <c r="I32" s="221" t="s">
        <v>37</v>
      </c>
      <c r="J32" s="226" t="s">
        <v>90</v>
      </c>
    </row>
    <row r="33" spans="2:10" x14ac:dyDescent="0.35">
      <c r="B33" s="31" t="s">
        <v>31</v>
      </c>
      <c r="C33" s="32"/>
      <c r="D33" s="33"/>
      <c r="E33" s="34"/>
      <c r="F33" s="227">
        <f>SUM(C33:E33)</f>
        <v>0</v>
      </c>
      <c r="I33" s="31" t="s">
        <v>89</v>
      </c>
      <c r="J33" s="157"/>
    </row>
    <row r="34" spans="2:10" x14ac:dyDescent="0.35">
      <c r="B34" s="31" t="s">
        <v>31</v>
      </c>
      <c r="C34" s="152"/>
      <c r="D34" s="153"/>
      <c r="E34" s="154"/>
      <c r="F34" s="228">
        <f>SUM(C34:E34)</f>
        <v>0</v>
      </c>
      <c r="I34" s="31" t="s">
        <v>89</v>
      </c>
      <c r="J34" s="158"/>
    </row>
    <row r="35" spans="2:10" x14ac:dyDescent="0.35">
      <c r="B35" s="31" t="s">
        <v>31</v>
      </c>
      <c r="C35" s="151"/>
      <c r="D35" s="82"/>
      <c r="E35" s="155"/>
      <c r="F35" s="229">
        <f>SUM(C35:E35)</f>
        <v>0</v>
      </c>
      <c r="I35" s="31" t="s">
        <v>89</v>
      </c>
      <c r="J35" s="15"/>
    </row>
    <row r="36" spans="2:10" ht="15" thickBot="1" x14ac:dyDescent="0.4">
      <c r="B36" s="35" t="s">
        <v>31</v>
      </c>
      <c r="C36" s="36"/>
      <c r="D36" s="37"/>
      <c r="E36" s="38"/>
      <c r="F36" s="230">
        <f>SUM(C36:E36)</f>
        <v>0</v>
      </c>
      <c r="I36" s="35"/>
      <c r="J36" s="159"/>
    </row>
    <row r="37" spans="2:10" ht="15.5" x14ac:dyDescent="0.35">
      <c r="B37" s="231" t="s">
        <v>32</v>
      </c>
    </row>
    <row r="39" spans="2:10" ht="18.5" x14ac:dyDescent="0.45">
      <c r="B39" s="39" t="s">
        <v>33</v>
      </c>
    </row>
    <row r="40" spans="2:10" ht="15.5" x14ac:dyDescent="0.35">
      <c r="B40" s="40" t="s">
        <v>34</v>
      </c>
    </row>
    <row r="41" spans="2:10" ht="15.5" x14ac:dyDescent="0.35">
      <c r="B41" s="40" t="s">
        <v>96</v>
      </c>
    </row>
    <row r="42" spans="2:10" ht="15.5" x14ac:dyDescent="0.35">
      <c r="B42" s="40" t="s">
        <v>176</v>
      </c>
    </row>
    <row r="43" spans="2:10" ht="15.5" x14ac:dyDescent="0.35">
      <c r="B43" s="40" t="s">
        <v>139</v>
      </c>
    </row>
  </sheetData>
  <mergeCells count="11">
    <mergeCell ref="C29:E29"/>
    <mergeCell ref="C2:E2"/>
    <mergeCell ref="C25:E25"/>
    <mergeCell ref="C26:E26"/>
    <mergeCell ref="C27:E27"/>
    <mergeCell ref="C28:E28"/>
    <mergeCell ref="C24:E24"/>
    <mergeCell ref="C20:E20"/>
    <mergeCell ref="C21:E21"/>
    <mergeCell ref="C22:E22"/>
    <mergeCell ref="C23:E2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Budget template guide</vt:lpstr>
      <vt:lpstr>Total Budget</vt:lpstr>
      <vt:lpstr>Year 1 20xx</vt:lpstr>
      <vt:lpstr>Year 2 20xx</vt:lpstr>
      <vt:lpstr>Year 3 20xx</vt:lpstr>
      <vt:lpstr>Year 4 20xx</vt:lpstr>
      <vt:lpstr>Fee rates and unit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Ninna Katrine Holm Sanden</cp:lastModifiedBy>
  <cp:lastPrinted>2025-04-29T09:42:30Z</cp:lastPrinted>
  <dcterms:created xsi:type="dcterms:W3CDTF">2024-10-11T09:13:06Z</dcterms:created>
  <dcterms:modified xsi:type="dcterms:W3CDTF">2025-07-21T14:17:17Z</dcterms:modified>
</cp:coreProperties>
</file>